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8519"/>
  <workbookPr/>
  <bookViews>
    <workbookView xWindow="32767" yWindow="32767" windowWidth="28800" windowHeight="12165" tabRatio="870" firstSheet="1" activeTab="10"/>
  </bookViews>
  <sheets>
    <sheet name="DISCLAIMER" sheetId="1" r:id="rId1"/>
    <sheet name="Intro &amp; Instructions" sheetId="2" r:id="rId2"/>
    <sheet name="Parish Details" sheetId="3" r:id="rId3"/>
    <sheet name="SOFA" sheetId="4" r:id="rId4"/>
    <sheet name="Balance sheet" sheetId="5" r:id="rId5"/>
    <sheet name="Accounting Policies" sheetId="6" r:id="rId6"/>
    <sheet name="Notes Incoming Resources" sheetId="7" r:id="rId7"/>
    <sheet name="Notes Resources Expended " sheetId="8" r:id="rId8"/>
    <sheet name="Notes Financial Statements" sheetId="9" r:id="rId9"/>
    <sheet name="IE Report" sheetId="10" r:id="rId10"/>
    <sheet name="Rest'd Desn'td" sheetId="11" r:id="rId11"/>
  </sheets>
  <definedNames>
    <definedName name="_xlnm.Print_Area" localSheetId="5">'Accounting Policies'!$A$1:$K$73</definedName>
    <definedName name="_xlnm.Print_Area" localSheetId="4">'Balance sheet'!$A$1:$J$54</definedName>
    <definedName name="_xlnm.Print_Area" localSheetId="9">'IE Report'!$A$1:$A$42</definedName>
    <definedName name="_xlnm.Print_Area" localSheetId="8">'Notes Financial Statements'!$A$1:$O$76</definedName>
    <definedName name="_xlnm.Print_Area" localSheetId="6">'Notes Incoming Resources'!$A$1:$Q$53</definedName>
    <definedName name="_xlnm.Print_Area" localSheetId="7">'Notes Resources Expended '!$A$1:$R$63</definedName>
    <definedName name="_xlnm.Print_Area" localSheetId="2">'Parish Details'!$A$1:$H$29</definedName>
    <definedName name="_xlnm.Print_Area" localSheetId="10">'Rest'd Desn'td'!$A$1:$M$33</definedName>
    <definedName name="_xlnm.Print_Area" localSheetId="3">'SOFA'!$A$1:$P$56</definedName>
    <definedName name="_xlnm.Print_Titles" localSheetId="8">'Notes Financial Statements'!$1:$4</definedName>
    <definedName name="_xlnm.Print_Titles" localSheetId="6">'Notes Incoming Resources'!$1:$5</definedName>
    <definedName name="_xlnm.Print_Titles" localSheetId="7">'Notes Resources Expended '!$1:$5</definedName>
  </definedNames>
  <calcPr fullCalcOnLoad="1"/>
</workbook>
</file>

<file path=xl/sharedStrings.xml><?xml version="1.0" encoding="utf-8"?>
<sst xmlns="http://schemas.openxmlformats.org/spreadsheetml/2006/main" count="495" uniqueCount="398">
  <si>
    <t>THE DIOCESE OF LIVERPOOL</t>
  </si>
  <si>
    <t>Disclaimer</t>
  </si>
  <si>
    <t>These worksheets are intended as a guide only to illustrate the principles</t>
  </si>
  <si>
    <t xml:space="preserve">when considering the application of the prescribed accounting </t>
  </si>
  <si>
    <t>procedures.</t>
  </si>
  <si>
    <t>It is a guide to assist good practice and understanding but it has no</t>
  </si>
  <si>
    <t>legal validity.</t>
  </si>
  <si>
    <t xml:space="preserve">It is not an authoritative interpretation and for more details you should refer </t>
  </si>
  <si>
    <t>to the text of the Guidance and Regulations prepared by the working party of the</t>
  </si>
  <si>
    <t>Central Board of Finance of the Church of England.</t>
  </si>
  <si>
    <t>For more information:</t>
  </si>
  <si>
    <t>Resources Department</t>
  </si>
  <si>
    <t>Diocese of Liverpool</t>
  </si>
  <si>
    <t>Church House</t>
  </si>
  <si>
    <t>1 Hanover Street</t>
  </si>
  <si>
    <t>Liverpool  L1 3DW</t>
  </si>
  <si>
    <t>Welcome</t>
  </si>
  <si>
    <t>Introduction</t>
  </si>
  <si>
    <t>This is not a computer program.</t>
  </si>
  <si>
    <t>This is a collection of inter-related worksheets which, with alteration to suit your parish, may assist in the production of the year end accounts.</t>
  </si>
  <si>
    <t>It is necessary to start each year afresh and input the previous years figures to provide comparatives.</t>
  </si>
  <si>
    <t>Instructions for Use</t>
  </si>
  <si>
    <t>Step 1.</t>
  </si>
  <si>
    <t>Step 2.</t>
  </si>
  <si>
    <t>Step 4.</t>
  </si>
  <si>
    <t>Some items in the SOFA and Balance Sheet need to be input manually for the current year    ie. Gains &amp; Losses on Investments and some of the items in Current Assets.</t>
  </si>
  <si>
    <t>Also in the SOFA while the current year balance b/fwd is generated from the previous year balance c/fwd, a 'Whoops' message will appear until the total is separated across the funds and input manually.</t>
  </si>
  <si>
    <t>If you see any 'Whoops' messages this means that you need to check where the relevant figures have come from and correct as necessary eg: the Total Across does not equal the Total Down.</t>
  </si>
  <si>
    <t>Check to see that the totals have been transferred correctly to the SOFA &amp; Balance Sheet and input any other required information.</t>
  </si>
  <si>
    <t>Step 7.</t>
  </si>
  <si>
    <t>Additional material that MUST be produced &amp; included in the Annual Accounts document :-</t>
  </si>
  <si>
    <t>Independent Examiners Report</t>
  </si>
  <si>
    <t>Also we suggest that you produce a front cover giving :-</t>
  </si>
  <si>
    <t>Name of the Church</t>
  </si>
  <si>
    <t>Title of the report including year</t>
  </si>
  <si>
    <t>Name and address of the Incumbent/Clergy</t>
  </si>
  <si>
    <t xml:space="preserve">Name and address of the Bank </t>
  </si>
  <si>
    <t>Name and address of the Independent Examiner</t>
  </si>
  <si>
    <t>Name of signature 1 on accounts:</t>
  </si>
  <si>
    <t>Name of signature 2 on accounts</t>
  </si>
  <si>
    <t>Name of Independent Examiner</t>
  </si>
  <si>
    <t>Notes</t>
  </si>
  <si>
    <r>
      <t xml:space="preserve">Indep Examiners Report is an </t>
    </r>
    <r>
      <rPr>
        <u val="single"/>
        <sz val="10"/>
        <rFont val="Arial"/>
        <family val="2"/>
      </rPr>
      <t>unqualified</t>
    </r>
    <r>
      <rPr>
        <sz val="10"/>
        <rFont val="Arial"/>
        <family val="0"/>
      </rPr>
      <t xml:space="preserve"> report. If this is not appropriate, please amend </t>
    </r>
  </si>
  <si>
    <t>Please check that Accounting Policy notes are correct for your PCC!!</t>
  </si>
  <si>
    <t>PAROCHIAL CHURCH COUNCIL OF</t>
  </si>
  <si>
    <t>General</t>
  </si>
  <si>
    <t>Designated</t>
  </si>
  <si>
    <t>Restricted</t>
  </si>
  <si>
    <t>Endowment</t>
  </si>
  <si>
    <t>TOTAL FUNDS</t>
  </si>
  <si>
    <t>Funds</t>
  </si>
  <si>
    <t>Note</t>
  </si>
  <si>
    <t>£</t>
  </si>
  <si>
    <t>INCOMING RESOURCES</t>
  </si>
  <si>
    <t>Income from investments</t>
  </si>
  <si>
    <t>TOTAL INCOMING RESOURCES</t>
  </si>
  <si>
    <t>RESOURCES USED</t>
  </si>
  <si>
    <t>Grants</t>
  </si>
  <si>
    <t>NET MOVEMENT IN FUNDS</t>
  </si>
  <si>
    <t>BALANCE SHEET</t>
  </si>
  <si>
    <t xml:space="preserve"> £</t>
  </si>
  <si>
    <t>FIXED ASSETS</t>
  </si>
  <si>
    <t>CURRENT ASSETS</t>
  </si>
  <si>
    <t xml:space="preserve">           Restricted</t>
  </si>
  <si>
    <t xml:space="preserve">           Endowment</t>
  </si>
  <si>
    <t>NOTES TO THE FINANCIAL STATEMENTS</t>
  </si>
  <si>
    <t>Investments</t>
  </si>
  <si>
    <t>Investments are valued at market value at 31 December.</t>
  </si>
  <si>
    <t>Current Assets</t>
  </si>
  <si>
    <t>Unrestricted</t>
  </si>
  <si>
    <t>Legacies</t>
  </si>
  <si>
    <t>Dividends and Interest including</t>
  </si>
  <si>
    <t>NOTES TO THE FINANCIAL STATEMENTS (Continued)</t>
  </si>
  <si>
    <t>3(a)</t>
  </si>
  <si>
    <t>3(b)</t>
  </si>
  <si>
    <t>Assistant staff costs</t>
  </si>
  <si>
    <t>Insurance</t>
  </si>
  <si>
    <t>3(d)</t>
  </si>
  <si>
    <t>STAFF COSTS</t>
  </si>
  <si>
    <t>Wages and Salaries</t>
  </si>
  <si>
    <t>Social Security Costs</t>
  </si>
  <si>
    <t>Pension Costs</t>
  </si>
  <si>
    <t>Total</t>
  </si>
  <si>
    <t>5(a)</t>
  </si>
  <si>
    <t>5(b)</t>
  </si>
  <si>
    <t>ANALYSIS OF NET ASSETS BY FUND</t>
  </si>
  <si>
    <t>Fund balance</t>
  </si>
  <si>
    <t>Prepayments and Accrued Interest</t>
  </si>
  <si>
    <t>Other Debtors</t>
  </si>
  <si>
    <t>CBF code</t>
  </si>
  <si>
    <t>403a</t>
  </si>
  <si>
    <t>402a</t>
  </si>
  <si>
    <t>402b</t>
  </si>
  <si>
    <t>203a</t>
  </si>
  <si>
    <t>2c</t>
  </si>
  <si>
    <t>2a</t>
  </si>
  <si>
    <t>2b</t>
  </si>
  <si>
    <t>2d</t>
  </si>
  <si>
    <t>2e</t>
  </si>
  <si>
    <t>401a</t>
  </si>
  <si>
    <t>TOTAL RESOURCES EXPENDED</t>
  </si>
  <si>
    <t>RESOURCES EXPENDED</t>
  </si>
  <si>
    <t>NET INCOMING (OUTGOING) RESOURCES</t>
  </si>
  <si>
    <t>Complete the questions asked on worksheet PARISH DETAILS. These details will then appear at all relevent places on the spreadsheet.</t>
  </si>
  <si>
    <t>Amend the model ACCOUNTING POLICIES sheet to incorporate your parish's approach</t>
  </si>
  <si>
    <t>Please Note</t>
  </si>
  <si>
    <t>Accounting policies</t>
  </si>
  <si>
    <t>Resources expended</t>
  </si>
  <si>
    <t>Please note that the CBF codes given in the very left hand column of the incoming and outgoing resources sheets (for both restricted and unrestricted funds) are there simply to assist with the completion of the Central Board of Finance (CBF) form.  They form no part of the accounts and the entire column should be deleted before printing out the finished accounts</t>
  </si>
  <si>
    <t xml:space="preserve">Check to see any incorrect input. This may have occurred when adding additional lines that are outside a formula's range. </t>
  </si>
  <si>
    <t>To check the formulae: simply double click in the cell where the formula is. A blue line appears around all the cells that are included in the formula. If anything is added or missing edit the formula in the formula bar till it is right.</t>
  </si>
  <si>
    <t>Tel:   0151 705 2180</t>
  </si>
  <si>
    <t>Step 3.</t>
  </si>
  <si>
    <t>Input last year's figures first and then the current year's.</t>
  </si>
  <si>
    <r>
      <t xml:space="preserve">Begin by completing the worksheets NOTES INCOMING RESOURCES &amp; NOTES RESOURCES EXPENDED &amp; NOTES FINANCIAL STATEMENTS </t>
    </r>
    <r>
      <rPr>
        <b/>
        <i/>
        <sz val="10"/>
        <rFont val="Arial"/>
        <family val="2"/>
      </rPr>
      <t>before</t>
    </r>
    <r>
      <rPr>
        <sz val="10"/>
        <rFont val="Arial"/>
        <family val="2"/>
      </rPr>
      <t xml:space="preserve"> the SOFA &amp; BALANCE SHEET. The bulk of the SOFA &amp; Balance Sheet will be produced from the totals generated in the 'NOTES'.</t>
    </r>
  </si>
  <si>
    <t>Step 8.</t>
  </si>
  <si>
    <t>When all pages have been produced (see note below ) input the relevant page number at the top right hand corner of each page.</t>
  </si>
  <si>
    <t>The Annual Report</t>
  </si>
  <si>
    <t xml:space="preserve"> </t>
  </si>
  <si>
    <t>Page</t>
  </si>
  <si>
    <t>Voluntary Income</t>
  </si>
  <si>
    <t xml:space="preserve">Planned Giving: </t>
  </si>
  <si>
    <t>Gift Aid donations</t>
  </si>
  <si>
    <t>Tax Recoverable</t>
  </si>
  <si>
    <t>Collections (open plate)</t>
  </si>
  <si>
    <t>Gift Days</t>
  </si>
  <si>
    <t>Activities for Generating Funds</t>
  </si>
  <si>
    <t>Income from Investments</t>
  </si>
  <si>
    <t>tax recoverable</t>
  </si>
  <si>
    <t>Income from Church Activities</t>
  </si>
  <si>
    <t>Church Hall lettings</t>
  </si>
  <si>
    <t>PCC Fees</t>
  </si>
  <si>
    <t>Other Incoming Resources</t>
  </si>
  <si>
    <t>Bookstall for fundraising</t>
  </si>
  <si>
    <t>Hall Lettings for non-church purposes</t>
  </si>
  <si>
    <t>Rummage sales, fetes, etc.</t>
  </si>
  <si>
    <t>Rent from land or buildings held</t>
  </si>
  <si>
    <t>as an investment</t>
  </si>
  <si>
    <t>Bookstall for promoting church objectives</t>
  </si>
  <si>
    <t>Magazine income from sales</t>
  </si>
  <si>
    <t>Surplus on sale of fixed assets</t>
  </si>
  <si>
    <t>401b</t>
  </si>
  <si>
    <t>Church Activities</t>
  </si>
  <si>
    <t>Missionary and charitable giving:</t>
  </si>
  <si>
    <t>Overseas relief and dev. agencies</t>
  </si>
  <si>
    <t>Secular organisations</t>
  </si>
  <si>
    <t xml:space="preserve">Home missions and other Church  </t>
  </si>
  <si>
    <t>organisations</t>
  </si>
  <si>
    <t>Parish Share</t>
  </si>
  <si>
    <t>Working expenses of incumbent</t>
  </si>
  <si>
    <t>Church running expenses</t>
  </si>
  <si>
    <t>Church maintenance</t>
  </si>
  <si>
    <t>Upkeep of Services</t>
  </si>
  <si>
    <t>Upkeep of churchyard</t>
  </si>
  <si>
    <t>Printing and other costs of magazine</t>
  </si>
  <si>
    <t>Bookstall costs</t>
  </si>
  <si>
    <t>Parish training and mission</t>
  </si>
  <si>
    <t>Education</t>
  </si>
  <si>
    <t>Hall running costs</t>
  </si>
  <si>
    <t>Hall maintenance</t>
  </si>
  <si>
    <t>Overseas missionary societies</t>
  </si>
  <si>
    <t>Fund-raising trading costs</t>
  </si>
  <si>
    <t>Generation of voluntary income</t>
  </si>
  <si>
    <t>Cost of Stewardship envelopes</t>
  </si>
  <si>
    <t>Costs of fetes and other events</t>
  </si>
  <si>
    <t>Cost of PCC meeting</t>
  </si>
  <si>
    <t>Independent examiner fee</t>
  </si>
  <si>
    <t>PARISH FUNDS</t>
  </si>
  <si>
    <t>TOTAL NET ASSETS</t>
  </si>
  <si>
    <t>LIABILITIES</t>
  </si>
  <si>
    <t>Creditors - amounts falling due in one year</t>
  </si>
  <si>
    <t>Stock</t>
  </si>
  <si>
    <t>Debtors</t>
  </si>
  <si>
    <t>Short term deposits</t>
  </si>
  <si>
    <t>Cash at bank and in hand</t>
  </si>
  <si>
    <t>Creditors - amounts falling due after one year</t>
  </si>
  <si>
    <t>Activities for generating funds</t>
  </si>
  <si>
    <t>Church activities</t>
  </si>
  <si>
    <t>Other incoming resources</t>
  </si>
  <si>
    <t>Costs of generating voluntary income</t>
  </si>
  <si>
    <t>Governance costs</t>
  </si>
  <si>
    <t>BEFORE OTHER RECOGNISED GAINS</t>
  </si>
  <si>
    <t>AND LOSSES</t>
  </si>
  <si>
    <t>Gains or losses on investment assets</t>
  </si>
  <si>
    <t xml:space="preserve">     on disposal</t>
  </si>
  <si>
    <t xml:space="preserve">     on revaluation</t>
  </si>
  <si>
    <t>Transfers between funds</t>
  </si>
  <si>
    <t xml:space="preserve">Tangible </t>
  </si>
  <si>
    <t xml:space="preserve">Investment </t>
  </si>
  <si>
    <t>NET CURRENT ASSETS/(LIABILITIES</t>
  </si>
  <si>
    <t>Total Resources Expended</t>
  </si>
  <si>
    <t>4a</t>
  </si>
  <si>
    <t>4b</t>
  </si>
  <si>
    <t>PAYMENTS TO PCC MEMBERS</t>
  </si>
  <si>
    <t>Tangible</t>
  </si>
  <si>
    <t>Depreciation</t>
  </si>
  <si>
    <t>Revaluation gain/(loss)</t>
  </si>
  <si>
    <t>DEBTORS (unrestricted funds)</t>
  </si>
  <si>
    <t>Tax recoverable</t>
  </si>
  <si>
    <t>Accruals for utilities and other costs</t>
  </si>
  <si>
    <t>Other creditors</t>
  </si>
  <si>
    <t>FUNDS</t>
  </si>
  <si>
    <t>Incoming resources</t>
  </si>
  <si>
    <t>Tangible fixed assets</t>
  </si>
  <si>
    <t>Investment fixed assets</t>
  </si>
  <si>
    <t>Liabilities</t>
  </si>
  <si>
    <t>Amounts falling due within 1 year</t>
  </si>
  <si>
    <t>Amounts falling due after 1 year</t>
  </si>
  <si>
    <t>Amounts falling due within one year (unrestricted funds)</t>
  </si>
  <si>
    <t>This is a updated working example of the layouts to comply with the accounting requirements of the Charities Act 1993 &amp; the Church Accounting Regulations 2006.</t>
  </si>
  <si>
    <t>Please ensure you have taken a master copy of this file and you back-up your data regularly.</t>
  </si>
  <si>
    <t>You may like to print off this page for reference. Then use the Save As command to save a copy of the file to your hard disk and give it a meaningful name e.g. Parish Accounts 2006. This retains the CBF coding column on your master file; you will delete the CBF codes from the new file before printing (see below)</t>
  </si>
  <si>
    <t>Respective responsibilities of the PCC and the examiner</t>
  </si>
  <si>
    <t>Independent examiner’s statement</t>
  </si>
  <si>
    <t>In connection with my examination, no matter has come to my attention:</t>
  </si>
  <si>
    <t>Unrestricted funds are general funds which can be used for PCC ordinary purposes.</t>
  </si>
  <si>
    <t>email: ian.taylor@liverpool.anglican.org</t>
  </si>
  <si>
    <t>email: gordon.fath@liverpool.anglican.org</t>
  </si>
  <si>
    <t>3(c)</t>
  </si>
  <si>
    <t>TOTAL ASSETS LESS CURRENT LIABILITIES</t>
  </si>
  <si>
    <t>Fixed assets</t>
  </si>
  <si>
    <t>105a</t>
  </si>
  <si>
    <t>105b</t>
  </si>
  <si>
    <t>Donations</t>
  </si>
  <si>
    <t>Special appeals</t>
  </si>
  <si>
    <t>203b</t>
  </si>
  <si>
    <t>Major repairs to Church building</t>
  </si>
  <si>
    <t>3000b</t>
  </si>
  <si>
    <t>Major repairs to other Church property</t>
  </si>
  <si>
    <t>Cost of appeals, etc</t>
  </si>
  <si>
    <t>Disposal at carrying value</t>
  </si>
  <si>
    <t>2(a)</t>
  </si>
  <si>
    <t>2(b)</t>
  </si>
  <si>
    <t>2(c)</t>
  </si>
  <si>
    <t>2(d)</t>
  </si>
  <si>
    <t>2(e)</t>
  </si>
  <si>
    <t>Fundraising trading costs</t>
  </si>
  <si>
    <t>Step 5.</t>
  </si>
  <si>
    <t xml:space="preserve">Step 6. </t>
  </si>
  <si>
    <t>Step 9.</t>
  </si>
  <si>
    <t xml:space="preserve">The standard example provides a vertical Balance Sheet. An alternative is to use a columnar format and this is available as an option. If required or you wish to discuss options please contact Resources. </t>
  </si>
  <si>
    <t>This example of a set of accrual accounts is based on the example shown in The Charities Act 1993 and the PCC, 3rd edition.</t>
  </si>
  <si>
    <t>3000a</t>
  </si>
  <si>
    <t>103ab</t>
  </si>
  <si>
    <t>201ab</t>
  </si>
  <si>
    <t>Parish Details</t>
  </si>
  <si>
    <r>
      <t xml:space="preserve">Include additional lines / amend the item lines under the main categories to suit your own parish requirements. If you need to insert any additional rows  please DO NOT </t>
    </r>
    <r>
      <rPr>
        <sz val="10"/>
        <rFont val="Arial"/>
        <family val="0"/>
      </rPr>
      <t>place any after the very narrow row above a 'Total' row.</t>
    </r>
  </si>
  <si>
    <r>
      <t>In the Notes Financial Statements</t>
    </r>
    <r>
      <rPr>
        <b/>
        <sz val="10"/>
        <rFont val="Arial"/>
        <family val="0"/>
      </rPr>
      <t xml:space="preserve"> -</t>
    </r>
    <r>
      <rPr>
        <sz val="10"/>
        <rFont val="Arial"/>
        <family val="2"/>
      </rPr>
      <t xml:space="preserve">  the following should only be completed after all other notes :- Analysis of Net Assets note 6 and Funds note 8.</t>
    </r>
  </si>
  <si>
    <t>2005a</t>
  </si>
  <si>
    <t>2005b</t>
  </si>
  <si>
    <t>2013/4</t>
  </si>
  <si>
    <t xml:space="preserve">St Luke's  Franworth ,Widnes </t>
  </si>
  <si>
    <t>YVONNE HORABIN</t>
  </si>
  <si>
    <t xml:space="preserve">Parish Giving Scheme </t>
  </si>
  <si>
    <t>Rev ROBERT PEARSON</t>
  </si>
  <si>
    <t>Rev Robert Pearson</t>
  </si>
  <si>
    <t>Yvonne Horabin</t>
  </si>
  <si>
    <t>EWT</t>
  </si>
  <si>
    <t>Heating and lighting, water</t>
  </si>
  <si>
    <t>Loans</t>
  </si>
  <si>
    <t>Amounts falling due after one year</t>
  </si>
  <si>
    <t>Bank</t>
  </si>
  <si>
    <t>Other costs BT</t>
  </si>
  <si>
    <t xml:space="preserve">Restricted </t>
  </si>
  <si>
    <t xml:space="preserve">Loan </t>
  </si>
  <si>
    <t>Restricted Funds</t>
  </si>
  <si>
    <t>Fabric</t>
  </si>
  <si>
    <t>Major</t>
  </si>
  <si>
    <t>Bridewell</t>
  </si>
  <si>
    <t>Bell</t>
  </si>
  <si>
    <t>Church</t>
  </si>
  <si>
    <t>Friends</t>
  </si>
  <si>
    <t>Fund</t>
  </si>
  <si>
    <t>Repairs</t>
  </si>
  <si>
    <t xml:space="preserve">Fund </t>
  </si>
  <si>
    <t>yard</t>
  </si>
  <si>
    <t>Opening Bal per a/c</t>
  </si>
  <si>
    <t xml:space="preserve">Receipts </t>
  </si>
  <si>
    <t xml:space="preserve">Payments </t>
  </si>
  <si>
    <t>Y/E Closing Balances</t>
  </si>
  <si>
    <t>Designated Funds</t>
  </si>
  <si>
    <t xml:space="preserve">Opening Balances </t>
  </si>
  <si>
    <t>Inter Account Trs restricted funds</t>
  </si>
  <si>
    <t xml:space="preserve">Closing Blances </t>
  </si>
  <si>
    <t>Chartered Accountant</t>
  </si>
  <si>
    <t>Liverpool</t>
  </si>
  <si>
    <t>The notes on pages 3 to 7 form part of these accounts</t>
  </si>
  <si>
    <t>The trustees consider that there are no material uncertainties about the charitiy's ability to continue as a going concern.</t>
  </si>
  <si>
    <t>Charitable status and taxation</t>
  </si>
  <si>
    <t>The charity received voluntary help from its supporters, but these services have not been included.</t>
  </si>
  <si>
    <t>All expenses relating to fundraising, public relations and investment management charges are charged to this heading.</t>
  </si>
  <si>
    <t>Charitable activities</t>
  </si>
  <si>
    <t>Vanguard Accountancy Limited</t>
  </si>
  <si>
    <t>Date of Accounts approval by PCC</t>
  </si>
  <si>
    <t xml:space="preserve">Date of Independent Examiner's Report </t>
  </si>
  <si>
    <t>Page  2</t>
  </si>
  <si>
    <t xml:space="preserve">                    PAROCHIAL CHURCH COUNCIL OF</t>
  </si>
  <si>
    <t>Page  4</t>
  </si>
  <si>
    <t>Page   5</t>
  </si>
  <si>
    <t>Page  6</t>
  </si>
  <si>
    <t>Report to the Parochial Church Council (PCC) of St. Luke’s, Farnworth on the accounts for the</t>
  </si>
  <si>
    <t>The PCC are responsible for the preparation of the accounts.  They consider that an audit is not</t>
  </si>
  <si>
    <t xml:space="preserve"> required for this year under section 144 of the Charities Act of 2011 (the Charities Act) and that</t>
  </si>
  <si>
    <t xml:space="preserve"> an independent examination is needed.</t>
  </si>
  <si>
    <t>I report in respect of my examination of  the Trust’s accounts carried out under section 145 of the 2011 Act and in carrying out my examination, I have followed all the applicable Directions given by the Charity Commission under section 145(5)(b) of the Act.</t>
  </si>
  <si>
    <t>Basis of independent examiner’s statement</t>
  </si>
  <si>
    <t>My examination was carried out in accordance with general Directions given by the Charity</t>
  </si>
  <si>
    <t>Commission. An examination includes a review of the accounting records keptby the PCC and a</t>
  </si>
  <si>
    <t xml:space="preserve">comparison of the accounts presented with those records. It also includes consideration of any </t>
  </si>
  <si>
    <t>unusual items or disclosures in the accounts, and seeking explanations from the PCC concerning</t>
  </si>
  <si>
    <t xml:space="preserve">any such matters. The procedures undertaken do not provide all the evidence that would be </t>
  </si>
  <si>
    <t>required in an audit, and consequently no opinion is given as to whether the accounts present a</t>
  </si>
  <si>
    <t>true and fair' view and the report is limited to those matters set out in the statement below.</t>
  </si>
  <si>
    <t>(1)  which gives me reasonable cause to believe that in any material respect the requirements</t>
  </si>
  <si>
    <t>- to keep accounting records in accordance with section 130 of the Charities Act; and</t>
  </si>
  <si>
    <t>- to prepare financial statements which accord with the accounting records and comply with the</t>
  </si>
  <si>
    <t xml:space="preserve">  requirements of the Act and the Regulations</t>
  </si>
  <si>
    <t xml:space="preserve">     have not been met.</t>
  </si>
  <si>
    <t>(2) to which, in my opinion, attention should be drawn in order to enable a proper understanding</t>
  </si>
  <si>
    <t xml:space="preserve">      of the accounts to be reached.</t>
  </si>
  <si>
    <t xml:space="preserve"> Signed: ____________________</t>
  </si>
  <si>
    <t xml:space="preserve">             Mrs N Hague FCA</t>
  </si>
  <si>
    <t>Independent examiner’s report to the PCC of</t>
  </si>
  <si>
    <t>ST LUKE'S,  FARNWORTH, WIDNES</t>
  </si>
  <si>
    <t>Page 7</t>
  </si>
  <si>
    <t xml:space="preserve">PCC Name </t>
  </si>
  <si>
    <t xml:space="preserve">Year </t>
  </si>
  <si>
    <t>Professional Qualifications of Independent Examiner</t>
  </si>
  <si>
    <t xml:space="preserve"> PAROCHIAL CHURCH COUNCIL OF</t>
  </si>
  <si>
    <t xml:space="preserve">                             STATEMENT OF FINANCIAL ACTIVITIES</t>
  </si>
  <si>
    <t xml:space="preserve">                                                   PAROCHIAL CHURCH COUNCIL OF</t>
  </si>
  <si>
    <t xml:space="preserve">                                                    NOTES TO THE FINANCIAL STATEMENTS (continued)</t>
  </si>
  <si>
    <t>invest ac</t>
  </si>
  <si>
    <t xml:space="preserve">Total </t>
  </si>
  <si>
    <t>Choir</t>
  </si>
  <si>
    <t>Flower</t>
  </si>
  <si>
    <t>Bold</t>
  </si>
  <si>
    <t>Baptism</t>
  </si>
  <si>
    <t>Chapel</t>
  </si>
  <si>
    <t>Inter A/c Transfers</t>
  </si>
  <si>
    <t>year end 31 December 2020, as set out on pages 1 to 7 of Appendix 1 of your Annual Report.</t>
  </si>
  <si>
    <t>Consecrated and benefice property is not included in the accounts in accordance with s.96(2)(a) of the Charities Act 1993.</t>
  </si>
  <si>
    <t>The financial statements of the charity, which is a public benefit entity under FRS 102, have been prepared in accordance wth the</t>
  </si>
  <si>
    <t xml:space="preserve"> Church Accounting Regulations 2006 together with the second edition of the Charities Statement of Recommended Practice,</t>
  </si>
  <si>
    <t xml:space="preserve"> UK and Republic of Ireland (FRS 102) (effective 1 January 2019).</t>
  </si>
  <si>
    <t xml:space="preserve"> issued October 2019; applicable to charities preparing their accounts in accordance with the Financial Reporting Standard in the</t>
  </si>
  <si>
    <t>The financial statements have been prepared under the historical cost convention except for the valuation of assets which  are shown</t>
  </si>
  <si>
    <t xml:space="preserve"> at market value. The financial statements include all transactions assets and liabilities for which the PCC is responsible in law. </t>
  </si>
  <si>
    <t xml:space="preserve"> of church members.</t>
  </si>
  <si>
    <t>They do not include the accounts of church groups that owe their main affiliation to another body, nor those that are informal gatherings</t>
  </si>
  <si>
    <t xml:space="preserve"> charity is not registered for value added tax.</t>
  </si>
  <si>
    <t>As a registered charity, the company benefits from rates' relief and is generally exempt from income tax and corporation tax. The</t>
  </si>
  <si>
    <r>
      <t xml:space="preserve">Endowment funds are funds, the capital of which if possible must be maintained; only income arising from investment </t>
    </r>
    <r>
      <rPr>
        <sz val="10"/>
        <rFont val="Arial"/>
        <family val="2"/>
      </rPr>
      <t>of</t>
    </r>
    <r>
      <rPr>
        <sz val="10"/>
        <rFont val="Arial"/>
        <family val="2"/>
      </rPr>
      <t xml:space="preserve"> the</t>
    </r>
  </si>
  <si>
    <t xml:space="preserve"> endowment may be used either as restricted or unrestricted funds depending upon the purpose for which the endowment was </t>
  </si>
  <si>
    <r>
      <t xml:space="preserve"> established. Due to lack of funds some investments have been cashed in the year</t>
    </r>
    <r>
      <rPr>
        <sz val="10"/>
        <rFont val="Arial"/>
        <family val="2"/>
      </rPr>
      <t>.</t>
    </r>
  </si>
  <si>
    <t>Restricted funds represent (a) income from trusts or endowments which may be expended only on those restricted objects provided</t>
  </si>
  <si>
    <t xml:space="preserve"> in the terms of the trust or bequest, and (b) donations or grants received for a specific object or invited by the PCC for a specific</t>
  </si>
  <si>
    <t xml:space="preserve"> object. The funds may only be expended on the specific object for which they were given. Any balance remaining unspent at the end</t>
  </si>
  <si>
    <t xml:space="preserve"> of each year must be carried forwards as a balance on that fund or transferred to another fund as agreed by PCC.</t>
  </si>
  <si>
    <t>The PCC does not usually invest separately for each fund.  Where there is no separate investment, interest is apportioned to individual</t>
  </si>
  <si>
    <t xml:space="preserve"> funds on an average balance basis.</t>
  </si>
  <si>
    <t>Planned giving, collections and donations are recognised when received.  Tax refunds are recognised when the incoming resource to</t>
  </si>
  <si>
    <t xml:space="preserve"> which they relate is received.  Grants and legacies are accounted for when the PCC is legally entitled to the amounts due.</t>
  </si>
  <si>
    <t xml:space="preserve"> All incoming resources are accounted for gross.</t>
  </si>
  <si>
    <t xml:space="preserve"> Dividends are accounted for when receivable, interest is accrued.  All other income is recognised when it is receivable.</t>
  </si>
  <si>
    <t>Grants and donations are accounted for when paid over, or when awarded, if that award creates a binding or constructive obligation on</t>
  </si>
  <si>
    <t xml:space="preserve"> the PCC. The diocesan parish share is accounted for when due. Amounts received specifically for mission are dealt with as restricted</t>
  </si>
  <si>
    <t xml:space="preserve"> funds.  All other expenditure is generally recognised when it is incurred and is accounted for gross.</t>
  </si>
  <si>
    <t>Charitable activities comprises those costs incurred by the charity in the delivery of its activities and services for its beneficiaries. It</t>
  </si>
  <si>
    <t xml:space="preserve"> includes costs that can be allocated directly to such activities and those costs of an indirect nature necessary to support them.</t>
  </si>
  <si>
    <t xml:space="preserve"> publicity, and are primarily associated with constitutional, statutory and legal requirements.</t>
  </si>
  <si>
    <t xml:space="preserve">These costs relate to the governance of the company itself, as opposed to the management of charitable activities or fundraising and </t>
  </si>
  <si>
    <t>Movable church furnishings held by the vicar and churchwardens on special trust for the PCC and which require a faculty for disposal</t>
  </si>
  <si>
    <t xml:space="preserve"> are inalienable property, listed in the church's inventory, which can be inspected (at any reasonable time). For anything acquired</t>
  </si>
  <si>
    <t xml:space="preserve"> prior to 2000 there is insufficient cost information available and therefore such assets arte not valued in the financial statements.</t>
  </si>
  <si>
    <t>Subsequently no individual item has cost more than £1000 so all such expenditure has been  written off when incurred.</t>
  </si>
  <si>
    <t>Equipment used within the church premises is not depreciated. Individual items of equipment with a purchase price of £500 or less</t>
  </si>
  <si>
    <t xml:space="preserve"> are written off when the asset is acquired.</t>
  </si>
  <si>
    <t>During the year services were provided by S Smither as an employee of St Lukes Church, in addition to services provided as a PCC</t>
  </si>
  <si>
    <t>No payments or expenses were paid to any PCC member for their services provided as a PCC member for the year ended</t>
  </si>
  <si>
    <t>During the year the PCC employed an organist,some monthly payments were large enough to attract social security costs.</t>
  </si>
  <si>
    <t xml:space="preserve">Insurance excess on Church Heating </t>
  </si>
  <si>
    <t>Organ</t>
  </si>
  <si>
    <t>Transfer General Fund</t>
  </si>
  <si>
    <t>Also paments were made to Retired clergy and Readers for funeral services</t>
  </si>
  <si>
    <t xml:space="preserve"> Date: </t>
  </si>
  <si>
    <t>re parish share etc</t>
  </si>
  <si>
    <t xml:space="preserve">Heating </t>
  </si>
  <si>
    <t xml:space="preserve"> Grant </t>
  </si>
  <si>
    <t xml:space="preserve">     Year Ended 31st December 2022</t>
  </si>
  <si>
    <t>Market value at 31st December 2022</t>
  </si>
  <si>
    <t>Market value at 1st January 2022</t>
  </si>
  <si>
    <t>No Capital expenditure was incurred in 2022 (2021 - nil).</t>
  </si>
  <si>
    <t xml:space="preserve"> 31 December 2022, nor for the year end 31 December 2021</t>
  </si>
  <si>
    <t xml:space="preserve"> In 2021 £1,904was received from HMRC under the Fulough scheme in the years for the organist. None in 2022</t>
  </si>
  <si>
    <t>The average number of employees during the year was 3 (2021 - 2).</t>
  </si>
  <si>
    <t>For the year ended 31 December 2022</t>
  </si>
  <si>
    <t>member on a voluntary basis. All transactions were on normal commercial terms and the total for the year was £1958 (2021 - £1645).</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</si>
</sst>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000000000"/>
    <numFmt numFmtId="168" formatCode="#,##0.0000"/>
    <numFmt numFmtId="169" formatCode="#,##0.000"/>
    <numFmt numFmtId="170" formatCode="#,##0.0000000"/>
    <numFmt numFmtId="171" formatCode="0.000000"/>
    <numFmt numFmtId="172" formatCode="0.000000000"/>
    <numFmt numFmtId="173" formatCode="&quot;Yes&quot;;&quot;Yes&quot;;&quot;No&quot;"/>
    <numFmt numFmtId="174" formatCode="&quot;True&quot;;&quot;True&quot;;&quot;False&quot;"/>
    <numFmt numFmtId="175" formatCode="&quot;On&quot;;&quot;On&quot;;&quot;Off&quot;"/>
    <numFmt numFmtId="176" formatCode="#,##0;\(#,##0\)"/>
    <numFmt numFmtId="177" formatCode="[$-809]dd\ mmmm\ yyyy"/>
    <numFmt numFmtId="178" formatCode="&quot;£&quot;#,##0.00"/>
    <numFmt numFmtId="179" formatCode="#,##0.0;\(#,##0.0\)"/>
    <numFmt numFmtId="180" formatCode="#,##0.00;\(#,##0.00\)"/>
    <numFmt numFmtId="181" formatCode="0.000"/>
    <numFmt numFmtId="182" formatCode="0.0"/>
    <numFmt numFmtId="183" formatCode="#,##0.00000"/>
    <numFmt numFmtId="184" formatCode="0.0000"/>
    <numFmt numFmtId="185" formatCode="#,##0.000;\(#,##0.000\)"/>
    <numFmt numFmtId="186" formatCode="_-* #,##0.000_-;\-* #,##0.000_-;_-* &quot;-&quot;??_-;_-@_-"/>
    <numFmt numFmtId="187" formatCode="_-* #,##0.0000_-;\-* #,##0.0000_-;_-* &quot;-&quot;??_-;_-@_-"/>
    <numFmt numFmtId="188" formatCode="0.00000"/>
  </numFmts>
  <fonts count="67">
    <font>
      <sz val="10"/>
      <name val="Arial"/>
      <family val="0"/>
    </font>
    <font>
      <b/>
      <sz val="10"/>
      <name val="Arial"/>
      <family val="0"/>
    </font>
    <font>
      <i/>
      <sz val="10"/>
      <name val="Arial"/>
      <family val="0"/>
    </font>
    <font>
      <b/>
      <i/>
      <sz val="10"/>
      <name val="Arial"/>
      <family val="0"/>
    </font>
    <font>
      <b/>
      <sz val="12"/>
      <name val="Arial"/>
      <family val="2"/>
    </font>
    <font>
      <sz val="9"/>
      <name val="Arial"/>
      <family val="2"/>
    </font>
    <font>
      <sz val="8"/>
      <name val="Arial"/>
      <family val="2"/>
    </font>
    <font>
      <b/>
      <sz val="9"/>
      <name val="Arial"/>
      <family val="2"/>
    </font>
    <font>
      <sz val="12"/>
      <name val="Arial"/>
      <family val="2"/>
    </font>
    <font>
      <sz val="16"/>
      <name val="Arial"/>
      <family val="2"/>
    </font>
    <font>
      <b/>
      <sz val="14"/>
      <name val="Arial"/>
      <family val="2"/>
    </font>
    <font>
      <u val="single"/>
      <sz val="10"/>
      <name val="Arial"/>
      <family val="2"/>
    </font>
    <font>
      <b/>
      <sz val="24"/>
      <name val="Arial"/>
      <family val="2"/>
    </font>
    <font>
      <sz val="14"/>
      <name val="Arial"/>
      <family val="2"/>
    </font>
    <font>
      <b/>
      <sz val="16"/>
      <name val="Arial"/>
      <family val="2"/>
    </font>
    <font>
      <u val="single"/>
      <sz val="7.5"/>
      <color indexed="12"/>
      <name val="Arial"/>
      <family val="2"/>
    </font>
    <font>
      <u val="single"/>
      <sz val="7.5"/>
      <color indexed="36"/>
      <name val="Arial"/>
      <family val="2"/>
    </font>
    <font>
      <sz val="16"/>
      <color indexed="12"/>
      <name val="Arial"/>
      <family val="2"/>
    </font>
    <font>
      <b/>
      <u val="single"/>
      <sz val="16"/>
      <color indexed="12"/>
      <name val="Arial"/>
      <family val="2"/>
    </font>
    <font>
      <b/>
      <sz val="12"/>
      <color indexed="12"/>
      <name val="Arial"/>
      <family val="2"/>
    </font>
    <font>
      <b/>
      <sz val="10"/>
      <color indexed="12"/>
      <name val="Arial"/>
      <family val="2"/>
    </font>
    <font>
      <b/>
      <sz val="10"/>
      <color indexed="10"/>
      <name val="Arial"/>
      <family val="2"/>
    </font>
    <font>
      <i/>
      <sz val="16"/>
      <name val="Arial"/>
      <family val="2"/>
    </font>
    <font>
      <sz val="16"/>
      <color indexed="10"/>
      <name val="Arial"/>
      <family val="2"/>
    </font>
    <font>
      <i/>
      <sz val="14"/>
      <name val="Arial"/>
      <family val="2"/>
    </font>
    <font>
      <sz val="10"/>
      <color indexed="12"/>
      <name val="Arial"/>
      <family val="2"/>
    </font>
    <font>
      <b/>
      <sz val="14"/>
      <name val="Verdana"/>
      <family val="2"/>
    </font>
    <font>
      <b/>
      <sz val="12.5"/>
      <name val="Verdana"/>
      <family val="2"/>
    </font>
    <font>
      <b/>
      <i/>
      <sz val="12.5"/>
      <color indexed="12"/>
      <name val="Verdana"/>
      <family val="2"/>
    </font>
    <font>
      <sz val="12.5"/>
      <name val="Verdana"/>
      <family val="2"/>
    </font>
    <font>
      <b/>
      <sz val="12"/>
      <color indexed="8"/>
      <name val="Arial"/>
      <family val="2"/>
    </font>
    <font>
      <sz val="12"/>
      <color indexed="8"/>
      <name val="Arial"/>
      <family val="2"/>
    </font>
    <font>
      <b/>
      <u val="single"/>
      <sz val="12"/>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65">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24">
    <xf numFmtId="3" fontId="0" fillId="0" borderId="0" xfId="0" applyAlignment="1">
      <alignment/>
    </xf>
    <xf numFmtId="3" fontId="0" fillId="0" borderId="0" xfId="0" applyAlignment="1">
      <alignment horizontal="centerContinuous"/>
    </xf>
    <xf numFmtId="3" fontId="4" fillId="0" borderId="0" xfId="0" applyFont="1" applyAlignment="1">
      <alignment horizontal="centerContinuous"/>
    </xf>
    <xf numFmtId="0" fontId="0" fillId="0" borderId="0" xfId="57">
      <alignment/>
      <protection/>
    </xf>
    <xf numFmtId="0" fontId="0" fillId="0" borderId="0" xfId="57" applyAlignment="1">
      <alignment horizontal="centerContinuous"/>
      <protection/>
    </xf>
    <xf numFmtId="0" fontId="0" fillId="0" borderId="0" xfId="57" applyAlignment="1" quotePrefix="1">
      <alignment horizontal="left" vertical="top" wrapText="1"/>
      <protection/>
    </xf>
    <xf numFmtId="3" fontId="12" fillId="0" borderId="0" xfId="0" applyFont="1" applyAlignment="1">
      <alignment horizontal="centerContinuous"/>
    </xf>
    <xf numFmtId="0" fontId="10" fillId="0" borderId="0" xfId="58" applyFont="1" applyAlignment="1">
      <alignment horizontal="centerContinuous" wrapText="1"/>
      <protection/>
    </xf>
    <xf numFmtId="3" fontId="13" fillId="0" borderId="0" xfId="0" applyFont="1" applyAlignment="1">
      <alignment horizontal="centerContinuous"/>
    </xf>
    <xf numFmtId="3" fontId="14" fillId="0" borderId="0" xfId="0" applyFont="1" applyAlignment="1">
      <alignment horizontal="centerContinuous"/>
    </xf>
    <xf numFmtId="3" fontId="4" fillId="0" borderId="0" xfId="0" applyFont="1" applyAlignment="1" quotePrefix="1">
      <alignment horizontal="centerContinuous"/>
    </xf>
    <xf numFmtId="3" fontId="4" fillId="0" borderId="0" xfId="0" applyFont="1" applyAlignment="1">
      <alignment horizontal="centerContinuous"/>
    </xf>
    <xf numFmtId="0" fontId="0" fillId="0" borderId="0" xfId="57" applyFont="1" applyAlignment="1" quotePrefix="1">
      <alignment horizontal="left" vertical="top" wrapText="1"/>
      <protection/>
    </xf>
    <xf numFmtId="0" fontId="0" fillId="0" borderId="0" xfId="57" applyAlignment="1">
      <alignment vertical="top"/>
      <protection/>
    </xf>
    <xf numFmtId="0" fontId="20" fillId="0" borderId="0" xfId="57" applyFont="1" applyAlignment="1" quotePrefix="1">
      <alignment horizontal="left" vertical="top" wrapText="1"/>
      <protection/>
    </xf>
    <xf numFmtId="0" fontId="20" fillId="0" borderId="0" xfId="57" applyFont="1" applyAlignment="1">
      <alignment vertical="top"/>
      <protection/>
    </xf>
    <xf numFmtId="0" fontId="17" fillId="0" borderId="0" xfId="57" applyFont="1" applyAlignment="1">
      <alignment horizontal="centerContinuous" vertical="top"/>
      <protection/>
    </xf>
    <xf numFmtId="0" fontId="9" fillId="0" borderId="0" xfId="57" applyFont="1" applyAlignment="1">
      <alignment horizontal="centerContinuous" vertical="top"/>
      <protection/>
    </xf>
    <xf numFmtId="0" fontId="9" fillId="0" borderId="0" xfId="57" applyFont="1" applyAlignment="1">
      <alignment horizontal="centerContinuous" vertical="top"/>
      <protection/>
    </xf>
    <xf numFmtId="0" fontId="0" fillId="0" borderId="0" xfId="57" applyAlignment="1">
      <alignment vertical="top" wrapText="1"/>
      <protection/>
    </xf>
    <xf numFmtId="0" fontId="2" fillId="0" borderId="0" xfId="57" applyFont="1" applyAlignment="1">
      <alignment vertical="top" wrapText="1"/>
      <protection/>
    </xf>
    <xf numFmtId="0" fontId="0" fillId="0" borderId="0" xfId="57" applyFont="1" applyAlignment="1" quotePrefix="1">
      <alignment horizontal="left" vertical="top"/>
      <protection/>
    </xf>
    <xf numFmtId="0" fontId="0" fillId="0" borderId="0" xfId="57" applyAlignment="1">
      <alignment horizontal="centerContinuous" vertical="top"/>
      <protection/>
    </xf>
    <xf numFmtId="0" fontId="0" fillId="0" borderId="0" xfId="57" applyFont="1" applyAlignment="1">
      <alignment horizontal="left" vertical="top" wrapText="1"/>
      <protection/>
    </xf>
    <xf numFmtId="49" fontId="0" fillId="0" borderId="0" xfId="57" applyNumberFormat="1" applyFont="1" applyAlignment="1" quotePrefix="1">
      <alignment horizontal="left" vertical="top" wrapText="1"/>
      <protection/>
    </xf>
    <xf numFmtId="49" fontId="0" fillId="0" borderId="0" xfId="57" applyNumberFormat="1" applyAlignment="1" quotePrefix="1">
      <alignment horizontal="left" vertical="top" wrapText="1"/>
      <protection/>
    </xf>
    <xf numFmtId="0" fontId="3" fillId="0" borderId="0" xfId="57" applyFont="1" applyAlignment="1">
      <alignment vertical="top"/>
      <protection/>
    </xf>
    <xf numFmtId="0" fontId="0" fillId="0" borderId="0" xfId="57" applyAlignment="1">
      <alignment horizontal="center" vertical="top"/>
      <protection/>
    </xf>
    <xf numFmtId="0" fontId="0" fillId="0" borderId="0" xfId="57" applyAlignment="1" quotePrefix="1">
      <alignment horizontal="center" vertical="top"/>
      <protection/>
    </xf>
    <xf numFmtId="0" fontId="0" fillId="0" borderId="0" xfId="57" applyFont="1" applyAlignment="1">
      <alignment vertical="top" wrapText="1"/>
      <protection/>
    </xf>
    <xf numFmtId="3" fontId="0" fillId="0" borderId="0" xfId="0" applyAlignment="1">
      <alignment wrapText="1"/>
    </xf>
    <xf numFmtId="0" fontId="0" fillId="0" borderId="0" xfId="57" applyFont="1" applyAlignment="1">
      <alignment vertical="top"/>
      <protection/>
    </xf>
    <xf numFmtId="0" fontId="18" fillId="0" borderId="0" xfId="57" applyFont="1" applyAlignment="1">
      <alignment horizontal="centerContinuous" vertical="top"/>
      <protection/>
    </xf>
    <xf numFmtId="0" fontId="19" fillId="0" borderId="0" xfId="57" applyFont="1" applyAlignment="1">
      <alignment horizontal="centerContinuous" vertical="top"/>
      <protection/>
    </xf>
    <xf numFmtId="0" fontId="20" fillId="0" borderId="0" xfId="57" applyFont="1" applyAlignment="1" quotePrefix="1">
      <alignment horizontal="left" vertical="top"/>
      <protection/>
    </xf>
    <xf numFmtId="0" fontId="20" fillId="0" borderId="0" xfId="57" applyFont="1" applyAlignment="1" quotePrefix="1">
      <alignment vertical="top" wrapText="1"/>
      <protection/>
    </xf>
    <xf numFmtId="0" fontId="0" fillId="0" borderId="0" xfId="57" applyFont="1" applyAlignment="1">
      <alignment horizontal="center" vertical="top"/>
      <protection/>
    </xf>
    <xf numFmtId="3" fontId="14" fillId="0" borderId="0" xfId="0" applyFont="1" applyFill="1" applyAlignment="1" applyProtection="1">
      <alignment horizontal="centerContinuous"/>
      <protection/>
    </xf>
    <xf numFmtId="3" fontId="9" fillId="0" borderId="0" xfId="0" applyFont="1" applyFill="1" applyAlignment="1" applyProtection="1">
      <alignment/>
      <protection/>
    </xf>
    <xf numFmtId="3" fontId="9" fillId="0" borderId="0" xfId="0" applyFont="1" applyFill="1" applyAlignment="1">
      <alignment/>
    </xf>
    <xf numFmtId="3" fontId="14" fillId="0" borderId="0" xfId="0" applyFont="1" applyFill="1" applyAlignment="1" applyProtection="1">
      <alignment/>
      <protection/>
    </xf>
    <xf numFmtId="3" fontId="9" fillId="0" borderId="0" xfId="0" applyFont="1" applyFill="1" applyAlignment="1" applyProtection="1">
      <alignment horizontal="left"/>
      <protection/>
    </xf>
    <xf numFmtId="3" fontId="14" fillId="0" borderId="0" xfId="0" applyFont="1" applyFill="1" applyAlignment="1" applyProtection="1">
      <alignment horizontal="left"/>
      <protection/>
    </xf>
    <xf numFmtId="3" fontId="9" fillId="0" borderId="0" xfId="0" applyFont="1" applyFill="1" applyAlignment="1" applyProtection="1" quotePrefix="1">
      <alignment horizontal="left"/>
      <protection/>
    </xf>
    <xf numFmtId="3" fontId="13" fillId="0" borderId="0" xfId="0" applyNumberFormat="1" applyFont="1" applyFill="1" applyAlignment="1" applyProtection="1">
      <alignment/>
      <protection/>
    </xf>
    <xf numFmtId="3" fontId="13" fillId="0" borderId="0" xfId="0" applyFont="1" applyFill="1" applyAlignment="1">
      <alignment/>
    </xf>
    <xf numFmtId="3" fontId="13" fillId="0" borderId="0" xfId="0" applyNumberFormat="1" applyFont="1" applyFill="1" applyAlignment="1" applyProtection="1">
      <alignment horizontal="right"/>
      <protection/>
    </xf>
    <xf numFmtId="3" fontId="13" fillId="0" borderId="0" xfId="0" applyNumberFormat="1" applyFont="1" applyFill="1" applyBorder="1" applyAlignment="1" applyProtection="1">
      <alignment/>
      <protection/>
    </xf>
    <xf numFmtId="3" fontId="10" fillId="0" borderId="0" xfId="0" applyNumberFormat="1" applyFont="1" applyFill="1" applyAlignment="1" applyProtection="1">
      <alignment horizontal="center"/>
      <protection/>
    </xf>
    <xf numFmtId="3" fontId="13" fillId="0" borderId="0" xfId="0" applyNumberFormat="1" applyFont="1" applyFill="1" applyBorder="1" applyAlignment="1" applyProtection="1">
      <alignment horizontal="right"/>
      <protection/>
    </xf>
    <xf numFmtId="3" fontId="10" fillId="0" borderId="0" xfId="0" applyFont="1" applyFill="1" applyAlignment="1">
      <alignment horizontal="centerContinuous"/>
    </xf>
    <xf numFmtId="1" fontId="13" fillId="0" borderId="0" xfId="0" applyNumberFormat="1" applyFont="1" applyFill="1" applyAlignment="1">
      <alignment horizontal="center"/>
    </xf>
    <xf numFmtId="3" fontId="13" fillId="0" borderId="0" xfId="0" applyFont="1" applyFill="1" applyAlignment="1">
      <alignment horizontal="center"/>
    </xf>
    <xf numFmtId="3" fontId="13" fillId="0" borderId="0" xfId="0" applyFont="1" applyFill="1" applyAlignment="1">
      <alignment horizontal="left"/>
    </xf>
    <xf numFmtId="3" fontId="10" fillId="0" borderId="0" xfId="0" applyFont="1" applyFill="1" applyAlignment="1">
      <alignment/>
    </xf>
    <xf numFmtId="3" fontId="9" fillId="0" borderId="0" xfId="0" applyNumberFormat="1" applyFont="1" applyFill="1" applyBorder="1" applyAlignment="1">
      <alignment/>
    </xf>
    <xf numFmtId="3" fontId="13" fillId="0" borderId="0" xfId="0" applyNumberFormat="1" applyFont="1" applyFill="1" applyBorder="1" applyAlignment="1">
      <alignment/>
    </xf>
    <xf numFmtId="43" fontId="0" fillId="0" borderId="0" xfId="42" applyFont="1" applyAlignment="1">
      <alignment/>
    </xf>
    <xf numFmtId="165" fontId="9" fillId="0" borderId="0" xfId="42" applyNumberFormat="1" applyFont="1" applyFill="1" applyAlignment="1" applyProtection="1">
      <alignment/>
      <protection/>
    </xf>
    <xf numFmtId="165" fontId="9" fillId="0" borderId="0" xfId="42" applyNumberFormat="1" applyFont="1" applyFill="1" applyAlignment="1">
      <alignment/>
    </xf>
    <xf numFmtId="165" fontId="9" fillId="0" borderId="0" xfId="42" applyNumberFormat="1" applyFont="1" applyFill="1" applyBorder="1" applyAlignment="1" applyProtection="1">
      <alignment/>
      <protection/>
    </xf>
    <xf numFmtId="165" fontId="9" fillId="0" borderId="0" xfId="42" applyNumberFormat="1" applyFont="1" applyFill="1" applyBorder="1" applyAlignment="1">
      <alignment/>
    </xf>
    <xf numFmtId="3" fontId="9" fillId="0" borderId="0" xfId="0" applyFont="1" applyFill="1" applyAlignment="1" applyProtection="1">
      <alignment horizontal="center"/>
      <protection/>
    </xf>
    <xf numFmtId="3" fontId="1" fillId="0" borderId="0" xfId="0" applyFont="1" applyFill="1" applyAlignment="1">
      <alignment/>
    </xf>
    <xf numFmtId="3" fontId="0" fillId="0" borderId="0" xfId="0" applyFont="1" applyFill="1" applyAlignment="1">
      <alignment/>
    </xf>
    <xf numFmtId="3" fontId="0" fillId="0" borderId="0" xfId="0" applyFont="1" applyFill="1" applyAlignment="1">
      <alignment/>
    </xf>
    <xf numFmtId="3" fontId="1" fillId="0" borderId="0" xfId="0" applyFont="1" applyFill="1" applyAlignment="1">
      <alignment horizontal="left" vertical="top"/>
    </xf>
    <xf numFmtId="3" fontId="1" fillId="0" borderId="0" xfId="0" applyFont="1" applyFill="1" applyAlignment="1">
      <alignment vertical="top"/>
    </xf>
    <xf numFmtId="3" fontId="0" fillId="0" borderId="0" xfId="0" applyFont="1" applyFill="1" applyAlignment="1">
      <alignment vertical="top"/>
    </xf>
    <xf numFmtId="3" fontId="29" fillId="0" borderId="0" xfId="0" applyFont="1" applyFill="1" applyAlignment="1">
      <alignment wrapText="1"/>
    </xf>
    <xf numFmtId="3" fontId="29" fillId="0" borderId="0" xfId="0" applyFont="1" applyFill="1" applyAlignment="1">
      <alignment/>
    </xf>
    <xf numFmtId="3" fontId="27" fillId="0" borderId="0" xfId="0" applyFont="1" applyFill="1" applyAlignment="1">
      <alignment/>
    </xf>
    <xf numFmtId="3" fontId="27" fillId="0" borderId="0" xfId="0" applyFont="1" applyFill="1" applyAlignment="1">
      <alignment horizontal="center"/>
    </xf>
    <xf numFmtId="3" fontId="29" fillId="0" borderId="0" xfId="0" applyFont="1" applyFill="1" applyAlignment="1">
      <alignment horizontal="left" indent="4"/>
    </xf>
    <xf numFmtId="44" fontId="29" fillId="0" borderId="0" xfId="44" applyFont="1" applyFill="1" applyAlignment="1">
      <alignment/>
    </xf>
    <xf numFmtId="165" fontId="0" fillId="0" borderId="0" xfId="42" applyNumberFormat="1" applyFont="1" applyFill="1" applyAlignment="1">
      <alignment/>
    </xf>
    <xf numFmtId="3" fontId="0" fillId="0" borderId="0" xfId="0" applyFill="1" applyAlignment="1">
      <alignment/>
    </xf>
    <xf numFmtId="3" fontId="10" fillId="0" borderId="0" xfId="0" applyFont="1" applyFill="1" applyAlignment="1">
      <alignment horizontal="left"/>
    </xf>
    <xf numFmtId="43" fontId="0" fillId="0" borderId="0" xfId="42" applyFont="1" applyFill="1" applyAlignment="1">
      <alignment/>
    </xf>
    <xf numFmtId="3" fontId="10" fillId="0" borderId="0" xfId="0" applyFont="1" applyFill="1" applyAlignment="1">
      <alignment horizontal="center"/>
    </xf>
    <xf numFmtId="3" fontId="26" fillId="0" borderId="0" xfId="0" applyFont="1" applyFill="1" applyAlignment="1">
      <alignment horizontal="center" wrapText="1"/>
    </xf>
    <xf numFmtId="3" fontId="27" fillId="0" borderId="0" xfId="0" applyFont="1" applyFill="1" applyAlignment="1">
      <alignment horizontal="center" wrapText="1"/>
    </xf>
    <xf numFmtId="3" fontId="28" fillId="0" borderId="0" xfId="0" applyFont="1" applyFill="1" applyAlignment="1">
      <alignment wrapText="1"/>
    </xf>
    <xf numFmtId="3" fontId="27" fillId="0" borderId="0" xfId="0" applyFont="1" applyFill="1" applyAlignment="1">
      <alignment wrapText="1"/>
    </xf>
    <xf numFmtId="3" fontId="29" fillId="0" borderId="0" xfId="0" applyFont="1" applyFill="1" applyAlignment="1" quotePrefix="1">
      <alignment wrapText="1"/>
    </xf>
    <xf numFmtId="3" fontId="0" fillId="0" borderId="0" xfId="0" applyFill="1" applyAlignment="1">
      <alignment/>
    </xf>
    <xf numFmtId="3" fontId="0" fillId="0" borderId="0" xfId="0" applyFill="1" applyAlignment="1" quotePrefix="1">
      <alignment/>
    </xf>
    <xf numFmtId="3" fontId="0" fillId="0" borderId="0" xfId="0" applyNumberFormat="1" applyFont="1" applyFill="1" applyBorder="1" applyAlignment="1">
      <alignment/>
    </xf>
    <xf numFmtId="3" fontId="6" fillId="0" borderId="0" xfId="0" applyFont="1" applyFill="1" applyAlignment="1">
      <alignment/>
    </xf>
    <xf numFmtId="3" fontId="13" fillId="0" borderId="0" xfId="0" applyFont="1" applyFill="1" applyBorder="1" applyAlignment="1">
      <alignment/>
    </xf>
    <xf numFmtId="3" fontId="7" fillId="0" borderId="0" xfId="0" applyFont="1" applyFill="1" applyAlignment="1">
      <alignment/>
    </xf>
    <xf numFmtId="3" fontId="13" fillId="0" borderId="0" xfId="0" applyFont="1" applyFill="1" applyBorder="1" applyAlignment="1">
      <alignment horizontal="center"/>
    </xf>
    <xf numFmtId="176" fontId="13" fillId="0" borderId="0" xfId="0" applyNumberFormat="1" applyFont="1" applyFill="1" applyBorder="1" applyAlignment="1">
      <alignment/>
    </xf>
    <xf numFmtId="3" fontId="0" fillId="0" borderId="0" xfId="0" applyFill="1" applyAlignment="1" quotePrefix="1">
      <alignment horizontal="left"/>
    </xf>
    <xf numFmtId="3" fontId="5" fillId="0" borderId="0" xfId="0" applyFont="1" applyFill="1" applyAlignment="1">
      <alignment/>
    </xf>
    <xf numFmtId="3" fontId="0" fillId="0" borderId="0" xfId="0" applyFill="1" applyBorder="1" applyAlignment="1">
      <alignment/>
    </xf>
    <xf numFmtId="3" fontId="10" fillId="0" borderId="0" xfId="0" applyFont="1" applyFill="1" applyBorder="1" applyAlignment="1">
      <alignment/>
    </xf>
    <xf numFmtId="3" fontId="13" fillId="0" borderId="0" xfId="0" applyNumberFormat="1" applyFont="1" applyFill="1" applyBorder="1" applyAlignment="1">
      <alignment horizontal="center"/>
    </xf>
    <xf numFmtId="3" fontId="0" fillId="0" borderId="0" xfId="0" applyFill="1" applyAlignment="1">
      <alignment horizontal="left"/>
    </xf>
    <xf numFmtId="3" fontId="0" fillId="0" borderId="0" xfId="0" applyFill="1" applyAlignment="1" applyProtection="1">
      <alignment/>
      <protection locked="0"/>
    </xf>
    <xf numFmtId="165" fontId="0" fillId="0" borderId="0" xfId="42" applyNumberFormat="1" applyFont="1" applyFill="1" applyAlignment="1" applyProtection="1">
      <alignment/>
      <protection locked="0"/>
    </xf>
    <xf numFmtId="165" fontId="0" fillId="0" borderId="0" xfId="42" applyNumberFormat="1" applyFont="1" applyFill="1" applyBorder="1" applyAlignment="1">
      <alignment/>
    </xf>
    <xf numFmtId="3" fontId="0" fillId="0" borderId="0" xfId="0" applyFont="1" applyFill="1" applyAlignment="1">
      <alignment/>
    </xf>
    <xf numFmtId="165" fontId="0" fillId="0" borderId="0" xfId="42" applyNumberFormat="1" applyFont="1" applyFill="1" applyAlignment="1">
      <alignment/>
    </xf>
    <xf numFmtId="0" fontId="1" fillId="0" borderId="0" xfId="0" applyNumberFormat="1" applyFont="1" applyFill="1" applyAlignment="1">
      <alignment horizontal="left"/>
    </xf>
    <xf numFmtId="3" fontId="0" fillId="0" borderId="0" xfId="0" applyFill="1" applyAlignment="1" applyProtection="1">
      <alignment/>
      <protection/>
    </xf>
    <xf numFmtId="3" fontId="0" fillId="0" borderId="0" xfId="0" applyNumberFormat="1" applyFill="1" applyAlignment="1" applyProtection="1">
      <alignment/>
      <protection/>
    </xf>
    <xf numFmtId="165" fontId="0" fillId="0" borderId="0" xfId="42" applyNumberFormat="1" applyFont="1" applyFill="1" applyAlignment="1" applyProtection="1">
      <alignment/>
      <protection/>
    </xf>
    <xf numFmtId="165" fontId="0" fillId="0" borderId="0" xfId="42" applyNumberFormat="1" applyFont="1" applyFill="1" applyBorder="1" applyAlignment="1" applyProtection="1">
      <alignment/>
      <protection/>
    </xf>
    <xf numFmtId="3" fontId="0" fillId="0" borderId="0" xfId="0" applyFill="1" applyAlignment="1" applyProtection="1">
      <alignment horizontal="right"/>
      <protection locked="0"/>
    </xf>
    <xf numFmtId="3" fontId="0" fillId="0" borderId="0" xfId="0" applyNumberFormat="1" applyFill="1" applyAlignment="1" applyProtection="1">
      <alignment/>
      <protection locked="0"/>
    </xf>
    <xf numFmtId="3" fontId="14" fillId="0" borderId="0" xfId="0" applyFont="1" applyFill="1" applyAlignment="1">
      <alignment horizontal="left"/>
    </xf>
    <xf numFmtId="3" fontId="9" fillId="0" borderId="0" xfId="0" applyFont="1" applyFill="1" applyAlignment="1" applyProtection="1">
      <alignment horizontal="centerContinuous"/>
      <protection/>
    </xf>
    <xf numFmtId="3" fontId="8" fillId="0" borderId="0" xfId="0" applyFont="1" applyFill="1" applyAlignment="1" applyProtection="1">
      <alignment/>
      <protection/>
    </xf>
    <xf numFmtId="3" fontId="8" fillId="0" borderId="0" xfId="0" applyFont="1" applyFill="1" applyAlignment="1">
      <alignment/>
    </xf>
    <xf numFmtId="3" fontId="0" fillId="0" borderId="0" xfId="0" applyFill="1" applyAlignment="1">
      <alignment horizontal="center"/>
    </xf>
    <xf numFmtId="3" fontId="14" fillId="0" borderId="0" xfId="0" applyFont="1" applyFill="1" applyAlignment="1" applyProtection="1">
      <alignment/>
      <protection/>
    </xf>
    <xf numFmtId="3" fontId="14" fillId="0" borderId="0" xfId="0" applyFont="1" applyFill="1" applyAlignment="1" applyProtection="1" quotePrefix="1">
      <alignment horizontal="left"/>
      <protection/>
    </xf>
    <xf numFmtId="3" fontId="9" fillId="0" borderId="0" xfId="0" applyNumberFormat="1" applyFont="1" applyFill="1" applyAlignment="1">
      <alignment/>
    </xf>
    <xf numFmtId="3" fontId="1" fillId="0" borderId="0" xfId="0" applyFont="1" applyFill="1" applyAlignment="1">
      <alignment horizontal="left"/>
    </xf>
    <xf numFmtId="3" fontId="0" fillId="0" borderId="0" xfId="0" applyNumberFormat="1" applyFill="1" applyAlignment="1">
      <alignment/>
    </xf>
    <xf numFmtId="3" fontId="8" fillId="0" borderId="0" xfId="0" applyFont="1" applyFill="1" applyAlignment="1">
      <alignment vertical="top"/>
    </xf>
    <xf numFmtId="3" fontId="8" fillId="0" borderId="0" xfId="0" applyFont="1" applyFill="1" applyAlignment="1">
      <alignment horizontal="left" vertical="top"/>
    </xf>
    <xf numFmtId="3" fontId="25" fillId="0" borderId="0" xfId="0" applyFont="1" applyFill="1" applyAlignment="1">
      <alignment vertical="top" wrapText="1"/>
    </xf>
    <xf numFmtId="3" fontId="0" fillId="0" borderId="0" xfId="0" applyFont="1" applyFill="1" applyAlignment="1">
      <alignment vertical="top"/>
    </xf>
    <xf numFmtId="3" fontId="2" fillId="0" borderId="0" xfId="0" applyFont="1" applyFill="1" applyAlignment="1">
      <alignment/>
    </xf>
    <xf numFmtId="3" fontId="8" fillId="0" borderId="0" xfId="0" applyFont="1" applyFill="1" applyAlignment="1">
      <alignment vertical="top"/>
    </xf>
    <xf numFmtId="3" fontId="9" fillId="0" borderId="0" xfId="0" applyFont="1" applyFill="1" applyAlignment="1" applyProtection="1" quotePrefix="1">
      <alignment horizontal="right"/>
      <protection/>
    </xf>
    <xf numFmtId="165" fontId="0" fillId="0" borderId="0" xfId="42" applyNumberFormat="1" applyFont="1" applyFill="1" applyAlignment="1">
      <alignment/>
    </xf>
    <xf numFmtId="3" fontId="0" fillId="0" borderId="0" xfId="0" applyFont="1" applyFill="1" applyAlignment="1">
      <alignment/>
    </xf>
    <xf numFmtId="3" fontId="9" fillId="0" borderId="0" xfId="0" applyFont="1" applyFill="1" applyAlignment="1">
      <alignment horizontal="center"/>
    </xf>
    <xf numFmtId="3" fontId="0" fillId="0" borderId="0" xfId="0" applyFill="1" applyAlignment="1">
      <alignment horizontal="right"/>
    </xf>
    <xf numFmtId="3" fontId="9" fillId="0" borderId="0" xfId="0" applyNumberFormat="1" applyFont="1" applyFill="1" applyBorder="1" applyAlignment="1">
      <alignment horizontal="right"/>
    </xf>
    <xf numFmtId="3" fontId="9" fillId="0" borderId="0" xfId="0" applyFon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horizontal="right"/>
    </xf>
    <xf numFmtId="3" fontId="0" fillId="0" borderId="0" xfId="0" applyNumberFormat="1" applyFill="1" applyAlignment="1">
      <alignment horizontal="right"/>
    </xf>
    <xf numFmtId="3" fontId="9" fillId="0" borderId="0" xfId="0" applyFont="1" applyFill="1" applyAlignment="1" applyProtection="1" quotePrefix="1">
      <alignment horizontal="center"/>
      <protection/>
    </xf>
    <xf numFmtId="3" fontId="14" fillId="0" borderId="0" xfId="0" applyFont="1" applyFill="1" applyAlignment="1">
      <alignment/>
    </xf>
    <xf numFmtId="3" fontId="0" fillId="0" borderId="0" xfId="0" applyFont="1" applyFill="1" applyAlignment="1" quotePrefix="1">
      <alignment horizontal="left"/>
    </xf>
    <xf numFmtId="3" fontId="0" fillId="0" borderId="0" xfId="0" applyFont="1" applyFill="1" applyAlignment="1">
      <alignment horizontal="left"/>
    </xf>
    <xf numFmtId="3" fontId="1" fillId="0" borderId="0" xfId="0" applyFont="1" applyFill="1" applyAlignment="1">
      <alignment horizontal="centerContinuous"/>
    </xf>
    <xf numFmtId="3" fontId="21" fillId="0" borderId="0" xfId="0" applyFont="1" applyFill="1" applyAlignment="1">
      <alignment horizontal="left"/>
    </xf>
    <xf numFmtId="3" fontId="1" fillId="0" borderId="0" xfId="0" applyFont="1" applyFill="1" applyBorder="1" applyAlignment="1" quotePrefix="1">
      <alignment horizontal="left"/>
    </xf>
    <xf numFmtId="3" fontId="0" fillId="0" borderId="10" xfId="0" applyFont="1" applyFill="1" applyBorder="1" applyAlignment="1">
      <alignment horizontal="left"/>
    </xf>
    <xf numFmtId="3" fontId="1" fillId="0" borderId="0" xfId="0" applyFont="1" applyFill="1" applyBorder="1" applyAlignment="1">
      <alignment/>
    </xf>
    <xf numFmtId="3" fontId="0" fillId="0" borderId="0" xfId="0" applyFill="1" applyBorder="1" applyAlignment="1" quotePrefix="1">
      <alignment horizontal="left"/>
    </xf>
    <xf numFmtId="1" fontId="0" fillId="0" borderId="10" xfId="0" applyNumberFormat="1" applyFill="1" applyBorder="1" applyAlignment="1">
      <alignment horizontal="left"/>
    </xf>
    <xf numFmtId="1" fontId="0" fillId="0" borderId="0" xfId="0" applyNumberFormat="1" applyFill="1" applyBorder="1" applyAlignment="1">
      <alignment horizontal="center"/>
    </xf>
    <xf numFmtId="3" fontId="0" fillId="0" borderId="10" xfId="0" applyFont="1" applyFill="1" applyBorder="1" applyAlignment="1">
      <alignment/>
    </xf>
    <xf numFmtId="3" fontId="0" fillId="0" borderId="10" xfId="0" applyFill="1" applyBorder="1" applyAlignment="1" quotePrefix="1">
      <alignment horizontal="left"/>
    </xf>
    <xf numFmtId="3" fontId="0" fillId="0" borderId="10" xfId="0" applyFill="1" applyBorder="1" applyAlignment="1">
      <alignment horizontal="left"/>
    </xf>
    <xf numFmtId="3" fontId="0" fillId="0" borderId="0" xfId="0" applyFill="1" applyBorder="1" applyAlignment="1">
      <alignment horizontal="left"/>
    </xf>
    <xf numFmtId="3" fontId="0" fillId="0" borderId="10" xfId="0" applyFill="1" applyBorder="1" applyAlignment="1">
      <alignment/>
    </xf>
    <xf numFmtId="3" fontId="1" fillId="0" borderId="0" xfId="0" applyFont="1" applyFill="1" applyAlignment="1" quotePrefix="1">
      <alignment horizontal="left"/>
    </xf>
    <xf numFmtId="49" fontId="0" fillId="0" borderId="10" xfId="0" applyNumberFormat="1" applyFont="1" applyFill="1" applyBorder="1" applyAlignment="1">
      <alignment horizontal="left"/>
    </xf>
    <xf numFmtId="49" fontId="0" fillId="0" borderId="0" xfId="0" applyNumberFormat="1" applyFill="1" applyAlignment="1" quotePrefix="1">
      <alignment horizontal="left"/>
    </xf>
    <xf numFmtId="3" fontId="1" fillId="0" borderId="0" xfId="0" applyFont="1" applyFill="1" applyAlignment="1">
      <alignment/>
    </xf>
    <xf numFmtId="4" fontId="0" fillId="0" borderId="0" xfId="0" applyNumberFormat="1" applyFill="1" applyAlignment="1" quotePrefix="1">
      <alignment horizontal="left"/>
    </xf>
    <xf numFmtId="0" fontId="0" fillId="0" borderId="0" xfId="0" applyNumberFormat="1" applyFill="1" applyAlignment="1">
      <alignment/>
    </xf>
    <xf numFmtId="3" fontId="13" fillId="0" borderId="0" xfId="0" applyFont="1" applyAlignment="1">
      <alignment/>
    </xf>
    <xf numFmtId="3" fontId="8" fillId="33" borderId="0" xfId="0" applyFont="1" applyFill="1" applyAlignment="1">
      <alignment vertical="top"/>
    </xf>
    <xf numFmtId="3" fontId="1" fillId="33" borderId="0" xfId="0" applyFont="1" applyFill="1" applyAlignment="1">
      <alignment horizontal="left" vertical="top"/>
    </xf>
    <xf numFmtId="3" fontId="0" fillId="33" borderId="0" xfId="0" applyFont="1" applyFill="1" applyAlignment="1">
      <alignment/>
    </xf>
    <xf numFmtId="3" fontId="1" fillId="33" borderId="0" xfId="0" applyFont="1" applyFill="1" applyAlignment="1">
      <alignment/>
    </xf>
    <xf numFmtId="3" fontId="0" fillId="33" borderId="0" xfId="0" applyFont="1" applyFill="1" applyAlignment="1">
      <alignment/>
    </xf>
    <xf numFmtId="3" fontId="0" fillId="33" borderId="0" xfId="0" applyFont="1" applyFill="1" applyAlignment="1">
      <alignment vertical="top"/>
    </xf>
    <xf numFmtId="3" fontId="8" fillId="33" borderId="0" xfId="0" applyFont="1" applyFill="1" applyAlignment="1">
      <alignment vertical="top"/>
    </xf>
    <xf numFmtId="43" fontId="0" fillId="0" borderId="0" xfId="42" applyNumberFormat="1" applyFont="1" applyFill="1" applyAlignment="1">
      <alignment/>
    </xf>
    <xf numFmtId="4" fontId="13" fillId="0" borderId="0" xfId="0" applyNumberFormat="1" applyFont="1" applyAlignment="1">
      <alignment/>
    </xf>
    <xf numFmtId="4" fontId="0" fillId="0" borderId="0" xfId="0" applyNumberFormat="1" applyAlignment="1">
      <alignment/>
    </xf>
    <xf numFmtId="4" fontId="0" fillId="0" borderId="0" xfId="42" applyNumberFormat="1" applyFont="1" applyAlignment="1">
      <alignment/>
    </xf>
    <xf numFmtId="3" fontId="14" fillId="0" borderId="0" xfId="0" applyNumberFormat="1" applyFont="1" applyFill="1" applyAlignment="1" applyProtection="1">
      <alignment horizontal="centerContinuous"/>
      <protection/>
    </xf>
    <xf numFmtId="3" fontId="9" fillId="0" borderId="0" xfId="0" applyNumberFormat="1" applyFont="1" applyFill="1" applyAlignment="1" applyProtection="1">
      <alignment horizontal="centerContinuous"/>
      <protection/>
    </xf>
    <xf numFmtId="3" fontId="14" fillId="0" borderId="0" xfId="0" applyNumberFormat="1" applyFont="1" applyFill="1" applyAlignment="1" applyProtection="1">
      <alignment horizontal="center"/>
      <protection/>
    </xf>
    <xf numFmtId="3" fontId="9" fillId="0" borderId="0" xfId="0" applyNumberFormat="1" applyFont="1" applyFill="1" applyAlignment="1" applyProtection="1">
      <alignment/>
      <protection/>
    </xf>
    <xf numFmtId="3" fontId="9" fillId="0" borderId="0" xfId="0" applyNumberFormat="1" applyFont="1" applyFill="1" applyAlignment="1" applyProtection="1">
      <alignment horizontal="right"/>
      <protection/>
    </xf>
    <xf numFmtId="3" fontId="14" fillId="0" borderId="0" xfId="0" applyNumberFormat="1" applyFont="1" applyFill="1" applyAlignment="1">
      <alignment horizontal="right"/>
    </xf>
    <xf numFmtId="3" fontId="14" fillId="0" borderId="0" xfId="0" applyNumberFormat="1" applyFont="1" applyFill="1" applyAlignment="1" applyProtection="1" quotePrefix="1">
      <alignment horizontal="centerContinuous"/>
      <protection/>
    </xf>
    <xf numFmtId="3" fontId="9" fillId="0" borderId="0" xfId="0" applyNumberFormat="1" applyFont="1" applyFill="1" applyAlignment="1" applyProtection="1">
      <alignment horizontal="center"/>
      <protection/>
    </xf>
    <xf numFmtId="3" fontId="14" fillId="0" borderId="0" xfId="0" applyNumberFormat="1" applyFont="1" applyFill="1" applyAlignment="1" applyProtection="1">
      <alignment/>
      <protection/>
    </xf>
    <xf numFmtId="3" fontId="9" fillId="0" borderId="0" xfId="42" applyNumberFormat="1" applyFont="1" applyFill="1" applyAlignment="1" applyProtection="1">
      <alignment/>
      <protection/>
    </xf>
    <xf numFmtId="3" fontId="0" fillId="0" borderId="0" xfId="42" applyNumberFormat="1" applyFont="1" applyFill="1" applyAlignment="1">
      <alignment/>
    </xf>
    <xf numFmtId="3" fontId="9" fillId="0" borderId="0" xfId="42" applyNumberFormat="1" applyFont="1" applyFill="1" applyAlignment="1" applyProtection="1">
      <alignment horizontal="right"/>
      <protection/>
    </xf>
    <xf numFmtId="3" fontId="9" fillId="0" borderId="0" xfId="0" applyNumberFormat="1" applyFont="1" applyFill="1" applyAlignment="1" applyProtection="1">
      <alignment horizontal="left"/>
      <protection/>
    </xf>
    <xf numFmtId="3" fontId="9" fillId="0" borderId="0" xfId="0" applyNumberFormat="1" applyFont="1" applyFill="1" applyAlignment="1" applyProtection="1">
      <alignment horizontal="left" wrapText="1"/>
      <protection/>
    </xf>
    <xf numFmtId="3" fontId="9" fillId="0" borderId="0" xfId="42" applyNumberFormat="1" applyFont="1" applyFill="1" applyAlignment="1">
      <alignment/>
    </xf>
    <xf numFmtId="3" fontId="22" fillId="0" borderId="0" xfId="0" applyNumberFormat="1" applyFont="1" applyFill="1" applyAlignment="1" applyProtection="1" quotePrefix="1">
      <alignment horizontal="left"/>
      <protection/>
    </xf>
    <xf numFmtId="3" fontId="0" fillId="0" borderId="0" xfId="42" applyNumberFormat="1" applyFont="1" applyFill="1" applyBorder="1" applyAlignment="1">
      <alignment/>
    </xf>
    <xf numFmtId="3" fontId="9" fillId="0" borderId="0" xfId="42" applyNumberFormat="1" applyFont="1" applyFill="1" applyBorder="1" applyAlignment="1" applyProtection="1">
      <alignment/>
      <protection/>
    </xf>
    <xf numFmtId="3" fontId="14" fillId="0" borderId="0" xfId="0" applyNumberFormat="1" applyFont="1" applyFill="1" applyAlignment="1" applyProtection="1">
      <alignment horizontal="left"/>
      <protection/>
    </xf>
    <xf numFmtId="3" fontId="23" fillId="0" borderId="0" xfId="0" applyNumberFormat="1" applyFont="1" applyFill="1" applyAlignment="1" applyProtection="1">
      <alignment/>
      <protection/>
    </xf>
    <xf numFmtId="3" fontId="9" fillId="0" borderId="0" xfId="42" applyNumberFormat="1" applyFont="1" applyFill="1" applyBorder="1" applyAlignment="1">
      <alignment/>
    </xf>
    <xf numFmtId="3" fontId="9" fillId="0" borderId="0" xfId="42" applyNumberFormat="1" applyFont="1" applyFill="1" applyBorder="1" applyAlignment="1" quotePrefix="1">
      <alignment horizontal="left"/>
    </xf>
    <xf numFmtId="3" fontId="9" fillId="0" borderId="0" xfId="42" applyNumberFormat="1" applyFont="1" applyFill="1" applyBorder="1" applyAlignment="1">
      <alignment horizontal="right"/>
    </xf>
    <xf numFmtId="3" fontId="1" fillId="0" borderId="0" xfId="0" applyNumberFormat="1" applyFont="1" applyFill="1" applyAlignment="1" applyProtection="1">
      <alignment/>
      <protection/>
    </xf>
    <xf numFmtId="3" fontId="14" fillId="0" borderId="0" xfId="0" applyNumberFormat="1" applyFont="1" applyFill="1" applyAlignment="1">
      <alignment horizontal="left"/>
    </xf>
    <xf numFmtId="3" fontId="0" fillId="0" borderId="0" xfId="0" applyNumberFormat="1" applyFill="1" applyAlignment="1">
      <alignment horizontal="center"/>
    </xf>
    <xf numFmtId="3" fontId="14" fillId="0" borderId="0" xfId="0" applyNumberFormat="1" applyFont="1" applyFill="1" applyAlignment="1">
      <alignment horizontal="center"/>
    </xf>
    <xf numFmtId="3" fontId="14" fillId="0" borderId="0" xfId="0" applyNumberFormat="1" applyFont="1" applyFill="1" applyAlignment="1" applyProtection="1">
      <alignment/>
      <protection/>
    </xf>
    <xf numFmtId="3" fontId="9" fillId="0" borderId="0" xfId="0" applyNumberFormat="1" applyFont="1" applyFill="1" applyAlignment="1" applyProtection="1">
      <alignment/>
      <protection/>
    </xf>
    <xf numFmtId="3" fontId="14" fillId="0" borderId="0" xfId="0" applyNumberFormat="1" applyFont="1" applyFill="1" applyAlignment="1" applyProtection="1">
      <alignment horizontal="left" wrapText="1"/>
      <protection/>
    </xf>
    <xf numFmtId="3" fontId="14" fillId="0" borderId="0" xfId="0" applyNumberFormat="1" applyFont="1" applyFill="1" applyAlignment="1" applyProtection="1" quotePrefix="1">
      <alignment horizontal="left"/>
      <protection/>
    </xf>
    <xf numFmtId="3" fontId="9" fillId="0" borderId="0" xfId="0" applyNumberFormat="1" applyFont="1" applyFill="1" applyAlignment="1" applyProtection="1" quotePrefix="1">
      <alignment horizontal="left"/>
      <protection/>
    </xf>
    <xf numFmtId="3" fontId="22" fillId="0" borderId="0" xfId="0" applyNumberFormat="1" applyFont="1" applyFill="1" applyAlignment="1" applyProtection="1">
      <alignment/>
      <protection/>
    </xf>
    <xf numFmtId="3" fontId="13" fillId="0" borderId="0" xfId="42" applyNumberFormat="1" applyFont="1" applyFill="1" applyBorder="1" applyAlignment="1" applyProtection="1">
      <alignment/>
      <protection/>
    </xf>
    <xf numFmtId="3" fontId="0" fillId="0" borderId="0" xfId="0" applyNumberFormat="1" applyFont="1" applyFill="1" applyAlignment="1">
      <alignment/>
    </xf>
    <xf numFmtId="3" fontId="9" fillId="0" borderId="10" xfId="0" applyNumberFormat="1" applyFont="1" applyFill="1" applyBorder="1" applyAlignment="1">
      <alignment/>
    </xf>
    <xf numFmtId="3" fontId="9" fillId="0" borderId="0" xfId="0" applyNumberFormat="1" applyFont="1" applyFill="1" applyBorder="1" applyAlignment="1" applyProtection="1" quotePrefix="1">
      <alignment horizontal="left"/>
      <protection/>
    </xf>
    <xf numFmtId="3" fontId="9" fillId="0" borderId="11"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9" fillId="0" borderId="11" xfId="0" applyNumberFormat="1" applyFont="1" applyFill="1" applyBorder="1" applyAlignment="1" applyProtection="1">
      <alignment horizontal="center"/>
      <protection/>
    </xf>
    <xf numFmtId="3" fontId="9" fillId="0" borderId="11" xfId="42" applyNumberFormat="1" applyFont="1" applyFill="1" applyBorder="1" applyAlignment="1" applyProtection="1">
      <alignment/>
      <protection/>
    </xf>
    <xf numFmtId="3" fontId="9" fillId="0" borderId="0" xfId="0" applyNumberFormat="1" applyFont="1" applyFill="1" applyBorder="1" applyAlignment="1" applyProtection="1">
      <alignment horizontal="center"/>
      <protection/>
    </xf>
    <xf numFmtId="3" fontId="13" fillId="0" borderId="0" xfId="0" applyNumberFormat="1" applyFont="1" applyFill="1" applyAlignment="1" applyProtection="1" quotePrefix="1">
      <alignment horizontal="left"/>
      <protection/>
    </xf>
    <xf numFmtId="3" fontId="10" fillId="0" borderId="0" xfId="0" applyNumberFormat="1" applyFont="1" applyFill="1" applyAlignment="1">
      <alignment horizontal="left"/>
    </xf>
    <xf numFmtId="3" fontId="13" fillId="0" borderId="0" xfId="0" applyNumberFormat="1" applyFont="1" applyFill="1" applyAlignment="1" applyProtection="1" quotePrefix="1">
      <alignment horizontal="center"/>
      <protection/>
    </xf>
    <xf numFmtId="3" fontId="10" fillId="0" borderId="0" xfId="0" applyNumberFormat="1" applyFont="1" applyFill="1" applyAlignment="1" applyProtection="1">
      <alignment horizontal="left"/>
      <protection/>
    </xf>
    <xf numFmtId="3" fontId="10"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0" fillId="0" borderId="0" xfId="0" applyNumberFormat="1" applyFont="1" applyFill="1" applyAlignment="1" applyProtection="1">
      <alignment horizontal="centerContinuous"/>
      <protection/>
    </xf>
    <xf numFmtId="3" fontId="13" fillId="0" borderId="0" xfId="0" applyNumberFormat="1" applyFont="1" applyFill="1" applyAlignment="1" applyProtection="1">
      <alignment horizontal="right"/>
      <protection locked="0"/>
    </xf>
    <xf numFmtId="3" fontId="13" fillId="0" borderId="0" xfId="0" applyNumberFormat="1" applyFont="1" applyFill="1" applyAlignment="1" applyProtection="1">
      <alignment/>
      <protection locked="0"/>
    </xf>
    <xf numFmtId="3" fontId="13" fillId="0" borderId="0" xfId="42" applyNumberFormat="1" applyFont="1" applyFill="1" applyAlignment="1" applyProtection="1">
      <alignment/>
      <protection locked="0"/>
    </xf>
    <xf numFmtId="3" fontId="0" fillId="0" borderId="0" xfId="42" applyNumberFormat="1" applyFont="1" applyFill="1" applyAlignment="1" applyProtection="1">
      <alignment/>
      <protection locked="0"/>
    </xf>
    <xf numFmtId="3" fontId="13" fillId="0" borderId="0" xfId="42" applyNumberFormat="1" applyFont="1" applyFill="1" applyAlignment="1">
      <alignment/>
    </xf>
    <xf numFmtId="3" fontId="24" fillId="0" borderId="0" xfId="0" applyNumberFormat="1" applyFont="1" applyFill="1" applyAlignment="1" applyProtection="1">
      <alignment horizontal="right"/>
      <protection/>
    </xf>
    <xf numFmtId="3" fontId="13" fillId="0" borderId="0" xfId="0" applyNumberFormat="1" applyFont="1" applyFill="1" applyAlignment="1" applyProtection="1">
      <alignment horizontal="left" wrapText="1"/>
      <protection/>
    </xf>
    <xf numFmtId="3" fontId="24" fillId="0" borderId="0" xfId="0" applyNumberFormat="1" applyFont="1" applyFill="1" applyAlignment="1" applyProtection="1">
      <alignment horizontal="left" wrapText="1"/>
      <protection/>
    </xf>
    <xf numFmtId="3" fontId="13" fillId="0" borderId="0" xfId="0" applyNumberFormat="1" applyFont="1" applyFill="1" applyAlignment="1" applyProtection="1">
      <alignment horizontal="right" wrapText="1"/>
      <protection/>
    </xf>
    <xf numFmtId="3" fontId="13" fillId="0" borderId="0" xfId="0" applyNumberFormat="1" applyFont="1" applyFill="1" applyAlignment="1" applyProtection="1">
      <alignment horizontal="left" vertical="center"/>
      <protection/>
    </xf>
    <xf numFmtId="3" fontId="24" fillId="0" borderId="0" xfId="0" applyNumberFormat="1" applyFont="1" applyFill="1" applyAlignment="1" applyProtection="1">
      <alignment horizontal="left" vertical="center"/>
      <protection/>
    </xf>
    <xf numFmtId="3" fontId="13" fillId="0" borderId="0" xfId="0" applyNumberFormat="1" applyFont="1" applyFill="1" applyAlignment="1" applyProtection="1">
      <alignment vertical="center"/>
      <protection locked="0"/>
    </xf>
    <xf numFmtId="3" fontId="13" fillId="0" borderId="0" xfId="42" applyNumberFormat="1" applyFont="1" applyFill="1" applyAlignment="1" applyProtection="1">
      <alignment/>
      <protection/>
    </xf>
    <xf numFmtId="3" fontId="24" fillId="0" borderId="0" xfId="0" applyNumberFormat="1" applyFont="1" applyFill="1" applyAlignment="1" applyProtection="1" quotePrefix="1">
      <alignment horizontal="left" vertical="center"/>
      <protection/>
    </xf>
    <xf numFmtId="3" fontId="13" fillId="0" borderId="0" xfId="0" applyNumberFormat="1" applyFont="1" applyFill="1" applyAlignment="1" applyProtection="1">
      <alignment vertical="center"/>
      <protection/>
    </xf>
    <xf numFmtId="3" fontId="13" fillId="0" borderId="0" xfId="42" applyNumberFormat="1" applyFont="1" applyFill="1" applyBorder="1" applyAlignment="1">
      <alignment/>
    </xf>
    <xf numFmtId="3" fontId="13" fillId="0" borderId="0" xfId="0" applyNumberFormat="1" applyFont="1" applyFill="1" applyAlignment="1">
      <alignment horizontal="left"/>
    </xf>
    <xf numFmtId="3" fontId="0" fillId="0" borderId="0" xfId="0" applyNumberFormat="1" applyFont="1" applyFill="1" applyAlignment="1">
      <alignment/>
    </xf>
    <xf numFmtId="3" fontId="10" fillId="0" borderId="0" xfId="42" applyNumberFormat="1" applyFont="1" applyFill="1" applyAlignment="1">
      <alignment/>
    </xf>
    <xf numFmtId="3" fontId="0" fillId="0" borderId="0" xfId="42" applyNumberFormat="1" applyFont="1" applyFill="1" applyBorder="1" applyAlignment="1" applyProtection="1">
      <alignment/>
      <protection locked="0"/>
    </xf>
    <xf numFmtId="3" fontId="13" fillId="0" borderId="0" xfId="0" applyNumberFormat="1" applyFont="1" applyFill="1" applyAlignment="1">
      <alignment horizontal="right"/>
    </xf>
    <xf numFmtId="3" fontId="10" fillId="0" borderId="12" xfId="42" applyNumberFormat="1" applyFont="1" applyFill="1" applyBorder="1" applyAlignment="1">
      <alignment/>
    </xf>
    <xf numFmtId="3" fontId="1" fillId="0" borderId="0" xfId="0" applyNumberFormat="1" applyFont="1" applyFill="1" applyAlignment="1">
      <alignment horizontal="left"/>
    </xf>
    <xf numFmtId="3" fontId="0" fillId="0" borderId="0" xfId="0" applyNumberFormat="1" applyFill="1" applyAlignment="1" applyProtection="1">
      <alignment horizontal="right"/>
      <protection/>
    </xf>
    <xf numFmtId="3" fontId="0" fillId="0" borderId="0" xfId="42" applyNumberFormat="1" applyFont="1" applyFill="1" applyAlignment="1" applyProtection="1">
      <alignment/>
      <protection/>
    </xf>
    <xf numFmtId="3" fontId="0" fillId="0" borderId="0" xfId="42" applyNumberFormat="1" applyFont="1" applyFill="1" applyBorder="1" applyAlignment="1" applyProtection="1">
      <alignment/>
      <protection/>
    </xf>
    <xf numFmtId="3" fontId="0" fillId="0" borderId="0" xfId="0" applyNumberFormat="1" applyFill="1" applyAlignment="1" applyProtection="1">
      <alignment horizontal="right"/>
      <protection locked="0"/>
    </xf>
    <xf numFmtId="3" fontId="10" fillId="0" borderId="0" xfId="0" applyNumberFormat="1" applyFont="1" applyFill="1" applyAlignment="1">
      <alignment horizontal="center"/>
    </xf>
    <xf numFmtId="3" fontId="10" fillId="0" borderId="0" xfId="0" applyNumberFormat="1" applyFont="1" applyFill="1" applyAlignment="1">
      <alignment horizontal="centerContinuous"/>
    </xf>
    <xf numFmtId="3" fontId="13" fillId="0" borderId="0" xfId="0" applyNumberFormat="1" applyFont="1" applyFill="1" applyAlignment="1">
      <alignment horizontal="centerContinuous"/>
    </xf>
    <xf numFmtId="3" fontId="13" fillId="0" borderId="0" xfId="0" applyNumberFormat="1" applyFont="1" applyFill="1" applyAlignment="1">
      <alignment/>
    </xf>
    <xf numFmtId="3" fontId="10" fillId="0" borderId="0" xfId="0" applyNumberFormat="1" applyFont="1" applyFill="1" applyAlignment="1">
      <alignment/>
    </xf>
    <xf numFmtId="3" fontId="13" fillId="0" borderId="0" xfId="0" applyNumberFormat="1" applyFont="1" applyFill="1" applyAlignment="1">
      <alignment horizontal="center"/>
    </xf>
    <xf numFmtId="3" fontId="13" fillId="0" borderId="0" xfId="0" applyNumberFormat="1" applyFont="1" applyFill="1" applyAlignment="1" quotePrefix="1">
      <alignment horizontal="left"/>
    </xf>
    <xf numFmtId="3" fontId="0" fillId="0" borderId="10" xfId="0" applyNumberFormat="1" applyFill="1" applyBorder="1" applyAlignment="1">
      <alignment/>
    </xf>
    <xf numFmtId="3" fontId="13" fillId="0" borderId="0" xfId="0" applyNumberFormat="1" applyFont="1" applyFill="1" applyAlignment="1">
      <alignment/>
    </xf>
    <xf numFmtId="3" fontId="10" fillId="0" borderId="0" xfId="0" applyNumberFormat="1" applyFont="1" applyFill="1" applyAlignment="1">
      <alignment/>
    </xf>
    <xf numFmtId="3" fontId="13" fillId="0" borderId="0" xfId="0" applyNumberFormat="1" applyFont="1" applyFill="1" applyBorder="1" applyAlignment="1">
      <alignment horizontal="centerContinuous"/>
    </xf>
    <xf numFmtId="3" fontId="13" fillId="0" borderId="0" xfId="0" applyNumberFormat="1" applyFont="1" applyFill="1" applyBorder="1" applyAlignment="1" quotePrefix="1">
      <alignment horizontal="centerContinuous"/>
    </xf>
    <xf numFmtId="3" fontId="10" fillId="0" borderId="0" xfId="0" applyNumberFormat="1" applyFont="1" applyFill="1" applyBorder="1" applyAlignment="1">
      <alignment horizontal="center"/>
    </xf>
    <xf numFmtId="3" fontId="24" fillId="0" borderId="0" xfId="0" applyNumberFormat="1" applyFont="1" applyFill="1" applyAlignment="1">
      <alignment/>
    </xf>
    <xf numFmtId="3" fontId="13" fillId="0" borderId="0" xfId="42" applyNumberFormat="1" applyFont="1" applyFill="1" applyAlignment="1">
      <alignment horizontal="center"/>
    </xf>
    <xf numFmtId="3" fontId="9" fillId="0" borderId="0" xfId="42" applyNumberFormat="1" applyFont="1" applyFill="1" applyAlignment="1">
      <alignment horizontal="center"/>
    </xf>
    <xf numFmtId="3" fontId="14" fillId="0" borderId="12" xfId="0" applyNumberFormat="1" applyFont="1" applyFill="1" applyBorder="1" applyAlignment="1">
      <alignment/>
    </xf>
    <xf numFmtId="3" fontId="9" fillId="0" borderId="0" xfId="42" applyNumberFormat="1" applyFont="1" applyFill="1" applyAlignment="1">
      <alignment horizontal="right"/>
    </xf>
    <xf numFmtId="3" fontId="13" fillId="0" borderId="13" xfId="42" applyNumberFormat="1" applyFont="1" applyFill="1" applyBorder="1" applyAlignment="1">
      <alignment/>
    </xf>
    <xf numFmtId="3" fontId="14" fillId="0" borderId="13" xfId="42" applyNumberFormat="1" applyFont="1" applyFill="1" applyBorder="1" applyAlignment="1">
      <alignment/>
    </xf>
    <xf numFmtId="3" fontId="0" fillId="0" borderId="0" xfId="0" applyNumberFormat="1" applyAlignment="1">
      <alignment/>
    </xf>
    <xf numFmtId="4" fontId="9" fillId="0" borderId="0" xfId="42" applyNumberFormat="1" applyFont="1" applyFill="1" applyAlignment="1" applyProtection="1">
      <alignment/>
      <protection/>
    </xf>
    <xf numFmtId="4" fontId="0" fillId="0" borderId="0" xfId="42" applyNumberFormat="1" applyFont="1" applyFill="1" applyAlignment="1">
      <alignment/>
    </xf>
    <xf numFmtId="4" fontId="0" fillId="0" borderId="0" xfId="0" applyNumberFormat="1" applyFill="1" applyAlignment="1">
      <alignment/>
    </xf>
    <xf numFmtId="4" fontId="13" fillId="0" borderId="0" xfId="42" applyNumberFormat="1" applyFont="1" applyFill="1" applyBorder="1" applyAlignment="1" applyProtection="1">
      <alignment/>
      <protection/>
    </xf>
    <xf numFmtId="4" fontId="0" fillId="0" borderId="0" xfId="0" applyNumberFormat="1" applyFont="1" applyFill="1" applyAlignment="1">
      <alignment/>
    </xf>
    <xf numFmtId="4" fontId="13" fillId="0" borderId="0" xfId="42" applyNumberFormat="1" applyFont="1" applyFill="1" applyAlignment="1" applyProtection="1">
      <alignment/>
      <protection locked="0"/>
    </xf>
    <xf numFmtId="4" fontId="0" fillId="0" borderId="0" xfId="42" applyNumberFormat="1" applyFont="1" applyFill="1" applyAlignment="1" applyProtection="1">
      <alignment/>
      <protection locked="0"/>
    </xf>
    <xf numFmtId="4" fontId="13" fillId="0" borderId="0" xfId="42" applyNumberFormat="1" applyFont="1" applyFill="1" applyAlignment="1">
      <alignment/>
    </xf>
    <xf numFmtId="4" fontId="8" fillId="0" borderId="0" xfId="42" applyNumberFormat="1" applyFont="1" applyAlignment="1">
      <alignment/>
    </xf>
    <xf numFmtId="3" fontId="9" fillId="0" borderId="10" xfId="42" applyNumberFormat="1" applyFont="1" applyFill="1" applyBorder="1" applyAlignment="1" applyProtection="1">
      <alignment/>
      <protection/>
    </xf>
    <xf numFmtId="3" fontId="14" fillId="0" borderId="0" xfId="42" applyNumberFormat="1" applyFont="1" applyFill="1" applyBorder="1" applyAlignment="1" applyProtection="1">
      <alignment/>
      <protection/>
    </xf>
    <xf numFmtId="3" fontId="14" fillId="0" borderId="0" xfId="42" applyNumberFormat="1" applyFont="1" applyFill="1" applyBorder="1" applyAlignment="1" applyProtection="1">
      <alignment horizontal="right"/>
      <protection/>
    </xf>
    <xf numFmtId="3" fontId="9" fillId="0" borderId="0" xfId="42" applyNumberFormat="1" applyFont="1" applyFill="1" applyBorder="1" applyAlignment="1" applyProtection="1">
      <alignment horizontal="right"/>
      <protection/>
    </xf>
    <xf numFmtId="3" fontId="9" fillId="0" borderId="10" xfId="42" applyNumberFormat="1" applyFont="1" applyFill="1" applyBorder="1" applyAlignment="1" applyProtection="1">
      <alignment horizontal="right"/>
      <protection/>
    </xf>
    <xf numFmtId="3" fontId="14" fillId="0" borderId="14" xfId="42" applyNumberFormat="1" applyFont="1" applyFill="1" applyBorder="1" applyAlignment="1" applyProtection="1">
      <alignment/>
      <protection/>
    </xf>
    <xf numFmtId="3" fontId="0" fillId="0" borderId="10" xfId="0" applyNumberFormat="1" applyFont="1" applyFill="1" applyBorder="1" applyAlignment="1">
      <alignment/>
    </xf>
    <xf numFmtId="3" fontId="9" fillId="0" borderId="0" xfId="42" applyNumberFormat="1" applyFont="1" applyFill="1" applyBorder="1" applyAlignment="1" applyProtection="1" quotePrefix="1">
      <alignment horizontal="left"/>
      <protection/>
    </xf>
    <xf numFmtId="3" fontId="9" fillId="0" borderId="10" xfId="42" applyNumberFormat="1" applyFont="1" applyFill="1" applyBorder="1" applyAlignment="1">
      <alignment/>
    </xf>
    <xf numFmtId="3" fontId="14" fillId="0" borderId="0" xfId="42" applyNumberFormat="1" applyFont="1" applyFill="1" applyBorder="1" applyAlignment="1" applyProtection="1">
      <alignment/>
      <protection/>
    </xf>
    <xf numFmtId="3" fontId="14" fillId="0" borderId="0" xfId="42" applyNumberFormat="1" applyFont="1" applyFill="1" applyAlignment="1">
      <alignment/>
    </xf>
    <xf numFmtId="3" fontId="0" fillId="0" borderId="10" xfId="42" applyNumberFormat="1" applyFont="1" applyFill="1" applyBorder="1" applyAlignment="1">
      <alignment/>
    </xf>
    <xf numFmtId="3" fontId="14" fillId="0" borderId="0" xfId="42" applyNumberFormat="1" applyFont="1" applyFill="1" applyBorder="1" applyAlignment="1">
      <alignment/>
    </xf>
    <xf numFmtId="3" fontId="66" fillId="0" borderId="10" xfId="42" applyNumberFormat="1" applyFont="1" applyFill="1" applyBorder="1" applyAlignment="1" applyProtection="1">
      <alignment/>
      <protection/>
    </xf>
    <xf numFmtId="3" fontId="14" fillId="0" borderId="10" xfId="42" applyNumberFormat="1" applyFont="1" applyFill="1" applyBorder="1" applyAlignment="1">
      <alignment/>
    </xf>
    <xf numFmtId="3" fontId="1" fillId="0" borderId="10" xfId="42" applyNumberFormat="1" applyFont="1" applyFill="1" applyBorder="1" applyAlignment="1">
      <alignment/>
    </xf>
    <xf numFmtId="3" fontId="31" fillId="0" borderId="0" xfId="42" applyNumberFormat="1" applyFont="1" applyBorder="1" applyAlignment="1">
      <alignment/>
    </xf>
    <xf numFmtId="3" fontId="0" fillId="0" borderId="0" xfId="42" applyNumberFormat="1" applyFont="1" applyAlignment="1">
      <alignment/>
    </xf>
    <xf numFmtId="3" fontId="13" fillId="0" borderId="0" xfId="42" applyNumberFormat="1" applyFont="1" applyAlignment="1">
      <alignment/>
    </xf>
    <xf numFmtId="3" fontId="30" fillId="0" borderId="0" xfId="42" applyNumberFormat="1" applyFont="1" applyBorder="1" applyAlignment="1">
      <alignment/>
    </xf>
    <xf numFmtId="4" fontId="31" fillId="0" borderId="0" xfId="42" applyNumberFormat="1" applyFont="1" applyBorder="1" applyAlignment="1">
      <alignment/>
    </xf>
    <xf numFmtId="4" fontId="8" fillId="0" borderId="0" xfId="42" applyNumberFormat="1" applyFont="1" applyBorder="1" applyAlignment="1">
      <alignment/>
    </xf>
    <xf numFmtId="4" fontId="8" fillId="0" borderId="0" xfId="42" applyNumberFormat="1" applyFont="1" applyFill="1" applyAlignment="1">
      <alignment/>
    </xf>
    <xf numFmtId="4" fontId="31" fillId="0" borderId="0" xfId="42" applyNumberFormat="1" applyFont="1" applyFill="1" applyAlignment="1">
      <alignment/>
    </xf>
    <xf numFmtId="4" fontId="31" fillId="0" borderId="0" xfId="42" applyNumberFormat="1" applyFont="1" applyAlignment="1">
      <alignment/>
    </xf>
    <xf numFmtId="4" fontId="8" fillId="0" borderId="10" xfId="42" applyNumberFormat="1" applyFont="1" applyFill="1" applyBorder="1" applyAlignment="1">
      <alignment/>
    </xf>
    <xf numFmtId="4" fontId="31" fillId="0" borderId="10" xfId="42" applyNumberFormat="1" applyFont="1" applyBorder="1" applyAlignment="1">
      <alignment/>
    </xf>
    <xf numFmtId="4" fontId="31" fillId="0" borderId="10" xfId="42" applyNumberFormat="1" applyFont="1" applyFill="1" applyBorder="1" applyAlignment="1">
      <alignment/>
    </xf>
    <xf numFmtId="4" fontId="9" fillId="0" borderId="0" xfId="42" applyNumberFormat="1" applyFont="1" applyFill="1" applyAlignment="1">
      <alignment/>
    </xf>
    <xf numFmtId="4" fontId="9" fillId="0" borderId="10" xfId="42" applyNumberFormat="1" applyFont="1" applyFill="1" applyBorder="1" applyAlignment="1" applyProtection="1">
      <alignment/>
      <protection/>
    </xf>
    <xf numFmtId="4" fontId="9" fillId="0" borderId="0" xfId="42" applyNumberFormat="1" applyFont="1" applyFill="1" applyAlignment="1" applyProtection="1">
      <alignment horizontal="right"/>
      <protection/>
    </xf>
    <xf numFmtId="4" fontId="14" fillId="0" borderId="0" xfId="42" applyNumberFormat="1" applyFont="1" applyFill="1" applyBorder="1" applyAlignment="1" applyProtection="1">
      <alignment horizontal="right"/>
      <protection/>
    </xf>
    <xf numFmtId="166" fontId="14" fillId="0" borderId="0" xfId="42" applyNumberFormat="1" applyFont="1" applyFill="1" applyBorder="1" applyAlignment="1" applyProtection="1">
      <alignment/>
      <protection/>
    </xf>
    <xf numFmtId="4" fontId="9" fillId="0" borderId="0" xfId="42" applyNumberFormat="1" applyFont="1" applyFill="1" applyBorder="1" applyAlignment="1" applyProtection="1">
      <alignment/>
      <protection/>
    </xf>
    <xf numFmtId="4" fontId="14" fillId="0" borderId="0" xfId="42" applyNumberFormat="1" applyFont="1" applyFill="1" applyBorder="1" applyAlignment="1" applyProtection="1">
      <alignment/>
      <protection/>
    </xf>
    <xf numFmtId="4" fontId="9" fillId="0" borderId="0" xfId="42" applyNumberFormat="1" applyFont="1" applyFill="1" applyBorder="1" applyAlignment="1" applyProtection="1">
      <alignment horizontal="right"/>
      <protection/>
    </xf>
    <xf numFmtId="4" fontId="9" fillId="0" borderId="0" xfId="0" applyNumberFormat="1" applyFont="1" applyFill="1" applyBorder="1" applyAlignment="1">
      <alignment/>
    </xf>
    <xf numFmtId="166" fontId="14" fillId="0" borderId="14" xfId="42" applyNumberFormat="1" applyFont="1" applyFill="1" applyBorder="1" applyAlignment="1" applyProtection="1">
      <alignment/>
      <protection/>
    </xf>
    <xf numFmtId="4" fontId="14" fillId="0" borderId="14" xfId="42" applyNumberFormat="1" applyFont="1" applyFill="1" applyBorder="1" applyAlignment="1" applyProtection="1">
      <alignment/>
      <protection/>
    </xf>
    <xf numFmtId="4" fontId="9" fillId="0" borderId="0" xfId="0" applyNumberFormat="1" applyFont="1" applyFill="1" applyAlignment="1">
      <alignment/>
    </xf>
    <xf numFmtId="4" fontId="0" fillId="0" borderId="10" xfId="0" applyNumberFormat="1" applyFont="1" applyFill="1" applyBorder="1" applyAlignment="1">
      <alignment/>
    </xf>
    <xf numFmtId="4" fontId="14" fillId="0" borderId="14" xfId="0" applyNumberFormat="1" applyFont="1" applyFill="1" applyBorder="1" applyAlignment="1">
      <alignment/>
    </xf>
    <xf numFmtId="4" fontId="9" fillId="0" borderId="10" xfId="0" applyNumberFormat="1" applyFont="1" applyFill="1" applyBorder="1" applyAlignment="1">
      <alignment/>
    </xf>
    <xf numFmtId="4" fontId="14" fillId="0" borderId="13" xfId="0" applyNumberFormat="1" applyFont="1" applyFill="1" applyBorder="1" applyAlignment="1">
      <alignment/>
    </xf>
    <xf numFmtId="4" fontId="14" fillId="0" borderId="0" xfId="42" applyNumberFormat="1" applyFont="1" applyFill="1" applyAlignment="1">
      <alignment/>
    </xf>
    <xf numFmtId="4" fontId="9" fillId="0" borderId="10" xfId="42" applyNumberFormat="1" applyFont="1" applyFill="1" applyBorder="1" applyAlignment="1">
      <alignment/>
    </xf>
    <xf numFmtId="4" fontId="14" fillId="0" borderId="14" xfId="42" applyNumberFormat="1" applyFont="1" applyFill="1" applyBorder="1" applyAlignment="1">
      <alignment/>
    </xf>
    <xf numFmtId="4" fontId="9" fillId="0" borderId="0" xfId="42" applyNumberFormat="1" applyFont="1" applyFill="1" applyBorder="1" applyAlignment="1">
      <alignment/>
    </xf>
    <xf numFmtId="4" fontId="14" fillId="0" borderId="0" xfId="42" applyNumberFormat="1" applyFont="1" applyFill="1" applyBorder="1" applyAlignment="1">
      <alignment/>
    </xf>
    <xf numFmtId="0" fontId="9" fillId="0" borderId="0" xfId="42" applyNumberFormat="1" applyFont="1" applyFill="1" applyAlignment="1" applyProtection="1">
      <alignment/>
      <protection/>
    </xf>
    <xf numFmtId="0" fontId="9" fillId="0" borderId="0" xfId="42" applyNumberFormat="1" applyFont="1" applyFill="1" applyBorder="1" applyAlignment="1" applyProtection="1">
      <alignment/>
      <protection/>
    </xf>
    <xf numFmtId="0" fontId="0" fillId="0" borderId="0" xfId="42" applyNumberFormat="1" applyFont="1" applyFill="1" applyBorder="1" applyAlignment="1">
      <alignment/>
    </xf>
    <xf numFmtId="0" fontId="14" fillId="0" borderId="0" xfId="42" applyNumberFormat="1" applyFont="1" applyFill="1" applyBorder="1" applyAlignment="1" applyProtection="1">
      <alignment/>
      <protection/>
    </xf>
    <xf numFmtId="0" fontId="14" fillId="0" borderId="0" xfId="42" applyNumberFormat="1" applyFont="1" applyFill="1" applyBorder="1" applyAlignment="1" applyProtection="1">
      <alignment/>
      <protection/>
    </xf>
    <xf numFmtId="0" fontId="13" fillId="0" borderId="0" xfId="42" applyNumberFormat="1" applyFont="1" applyFill="1" applyBorder="1" applyAlignment="1" applyProtection="1">
      <alignment/>
      <protection/>
    </xf>
    <xf numFmtId="0" fontId="9" fillId="0" borderId="0" xfId="42" applyNumberFormat="1" applyFont="1" applyFill="1" applyBorder="1" applyAlignment="1">
      <alignment/>
    </xf>
    <xf numFmtId="0" fontId="14" fillId="0" borderId="0" xfId="42" applyNumberFormat="1" applyFont="1" applyFill="1" applyBorder="1" applyAlignment="1">
      <alignment/>
    </xf>
    <xf numFmtId="0" fontId="0" fillId="0" borderId="0" xfId="0" applyNumberFormat="1" applyFill="1" applyBorder="1" applyAlignment="1">
      <alignment/>
    </xf>
    <xf numFmtId="0" fontId="9" fillId="0" borderId="0" xfId="0" applyNumberFormat="1" applyFont="1" applyFill="1" applyBorder="1" applyAlignment="1">
      <alignment/>
    </xf>
    <xf numFmtId="2" fontId="9" fillId="0" borderId="0" xfId="42" applyNumberFormat="1" applyFont="1" applyFill="1" applyBorder="1" applyAlignment="1">
      <alignment/>
    </xf>
    <xf numFmtId="0" fontId="66" fillId="0" borderId="0" xfId="42" applyNumberFormat="1" applyFont="1" applyFill="1" applyBorder="1" applyAlignment="1" applyProtection="1">
      <alignment/>
      <protection/>
    </xf>
    <xf numFmtId="0" fontId="1" fillId="0" borderId="0" xfId="42" applyNumberFormat="1" applyFont="1" applyFill="1" applyBorder="1" applyAlignment="1">
      <alignment/>
    </xf>
    <xf numFmtId="4" fontId="13" fillId="0" borderId="0" xfId="42" applyNumberFormat="1" applyFont="1" applyFill="1" applyAlignment="1" applyProtection="1">
      <alignment/>
      <protection/>
    </xf>
    <xf numFmtId="4" fontId="13" fillId="0" borderId="10" xfId="42" applyNumberFormat="1" applyFont="1" applyFill="1" applyBorder="1" applyAlignment="1" applyProtection="1">
      <alignment/>
      <protection/>
    </xf>
    <xf numFmtId="4" fontId="13" fillId="0" borderId="10" xfId="42" applyNumberFormat="1" applyFont="1" applyFill="1" applyBorder="1" applyAlignment="1">
      <alignment/>
    </xf>
    <xf numFmtId="4" fontId="0" fillId="0" borderId="0" xfId="42" applyNumberFormat="1" applyFont="1" applyFill="1" applyBorder="1" applyAlignment="1">
      <alignment/>
    </xf>
    <xf numFmtId="4" fontId="13" fillId="0" borderId="0" xfId="42" applyNumberFormat="1" applyFont="1" applyFill="1" applyBorder="1" applyAlignment="1">
      <alignment/>
    </xf>
    <xf numFmtId="4" fontId="10" fillId="0" borderId="0" xfId="42" applyNumberFormat="1" applyFont="1" applyFill="1" applyAlignment="1">
      <alignment/>
    </xf>
    <xf numFmtId="4" fontId="0" fillId="0" borderId="0" xfId="42" applyNumberFormat="1" applyFont="1" applyFill="1" applyAlignment="1">
      <alignment/>
    </xf>
    <xf numFmtId="4" fontId="10" fillId="0" borderId="0" xfId="42" applyNumberFormat="1" applyFont="1" applyFill="1" applyBorder="1" applyAlignment="1" applyProtection="1">
      <alignment/>
      <protection/>
    </xf>
    <xf numFmtId="4" fontId="0" fillId="0" borderId="0" xfId="42" applyNumberFormat="1" applyFont="1" applyFill="1" applyBorder="1" applyAlignment="1">
      <alignment/>
    </xf>
    <xf numFmtId="4" fontId="0" fillId="0" borderId="0" xfId="42" applyNumberFormat="1" applyFont="1" applyFill="1" applyBorder="1" applyAlignment="1" applyProtection="1">
      <alignment/>
      <protection locked="0"/>
    </xf>
    <xf numFmtId="4" fontId="13" fillId="0" borderId="10" xfId="42" applyNumberFormat="1" applyFont="1" applyFill="1" applyBorder="1" applyAlignment="1" applyProtection="1">
      <alignment/>
      <protection locked="0"/>
    </xf>
    <xf numFmtId="4" fontId="10" fillId="0" borderId="0" xfId="42" applyNumberFormat="1" applyFont="1" applyFill="1" applyAlignment="1" applyProtection="1">
      <alignment/>
      <protection locked="0"/>
    </xf>
    <xf numFmtId="4" fontId="10" fillId="0" borderId="0" xfId="42" applyNumberFormat="1" applyFont="1" applyFill="1" applyBorder="1" applyAlignment="1" applyProtection="1">
      <alignment horizontal="center"/>
      <protection/>
    </xf>
    <xf numFmtId="4" fontId="13" fillId="0" borderId="0" xfId="42" applyNumberFormat="1" applyFont="1" applyFill="1" applyBorder="1" applyAlignment="1" applyProtection="1">
      <alignment/>
      <protection/>
    </xf>
    <xf numFmtId="4" fontId="13" fillId="0" borderId="0" xfId="42" applyNumberFormat="1" applyFont="1" applyFill="1" applyBorder="1" applyAlignment="1" applyProtection="1">
      <alignment horizontal="center"/>
      <protection/>
    </xf>
    <xf numFmtId="4" fontId="10" fillId="0" borderId="0" xfId="42" applyNumberFormat="1" applyFont="1" applyFill="1" applyBorder="1" applyAlignment="1">
      <alignment/>
    </xf>
    <xf numFmtId="4" fontId="0" fillId="0" borderId="10" xfId="42" applyNumberFormat="1" applyFont="1" applyFill="1" applyBorder="1" applyAlignment="1">
      <alignment/>
    </xf>
    <xf numFmtId="4" fontId="10" fillId="0" borderId="12" xfId="42" applyNumberFormat="1" applyFont="1" applyFill="1" applyBorder="1" applyAlignment="1" applyProtection="1">
      <alignment/>
      <protection locked="0"/>
    </xf>
    <xf numFmtId="4" fontId="10" fillId="0" borderId="12" xfId="42" applyNumberFormat="1" applyFont="1" applyFill="1" applyBorder="1" applyAlignment="1">
      <alignment/>
    </xf>
    <xf numFmtId="4" fontId="14" fillId="0" borderId="0" xfId="42" applyNumberFormat="1" applyFont="1" applyFill="1" applyBorder="1" applyAlignment="1" applyProtection="1">
      <alignment/>
      <protection/>
    </xf>
    <xf numFmtId="4" fontId="14" fillId="0" borderId="10" xfId="42" applyNumberFormat="1" applyFont="1" applyFill="1" applyBorder="1" applyAlignment="1">
      <alignment/>
    </xf>
    <xf numFmtId="4" fontId="30" fillId="0" borderId="14" xfId="42" applyNumberFormat="1" applyFont="1" applyBorder="1" applyAlignment="1">
      <alignment/>
    </xf>
    <xf numFmtId="4" fontId="30" fillId="0" borderId="0" xfId="42" applyNumberFormat="1" applyFont="1" applyBorder="1" applyAlignment="1">
      <alignment/>
    </xf>
    <xf numFmtId="4" fontId="4" fillId="0" borderId="0" xfId="42" applyNumberFormat="1" applyFont="1" applyBorder="1" applyAlignment="1">
      <alignment/>
    </xf>
    <xf numFmtId="4" fontId="30" fillId="0" borderId="10" xfId="42" applyNumberFormat="1" applyFont="1" applyBorder="1" applyAlignment="1">
      <alignment/>
    </xf>
    <xf numFmtId="4" fontId="66" fillId="0" borderId="0" xfId="42" applyNumberFormat="1" applyFont="1" applyFill="1" applyAlignment="1" applyProtection="1">
      <alignment/>
      <protection/>
    </xf>
    <xf numFmtId="2" fontId="9" fillId="0" borderId="0" xfId="42" applyNumberFormat="1" applyFont="1" applyFill="1" applyBorder="1" applyAlignment="1" applyProtection="1">
      <alignment/>
      <protection/>
    </xf>
    <xf numFmtId="43" fontId="14" fillId="0" borderId="0" xfId="42" applyFont="1" applyFill="1" applyBorder="1" applyAlignment="1" applyProtection="1">
      <alignment/>
      <protection/>
    </xf>
    <xf numFmtId="0" fontId="9" fillId="0" borderId="0" xfId="0" applyNumberFormat="1" applyFont="1" applyFill="1" applyBorder="1" applyAlignment="1">
      <alignment horizontal="right"/>
    </xf>
    <xf numFmtId="0" fontId="9" fillId="0" borderId="0" xfId="42" applyNumberFormat="1" applyFont="1" applyFill="1" applyBorder="1" applyAlignment="1">
      <alignment horizontal="right"/>
    </xf>
    <xf numFmtId="2" fontId="14" fillId="0" borderId="0" xfId="42" applyNumberFormat="1" applyFont="1" applyFill="1" applyBorder="1" applyAlignment="1" applyProtection="1">
      <alignment/>
      <protection/>
    </xf>
    <xf numFmtId="3" fontId="4" fillId="0" borderId="0" xfId="0" applyFont="1" applyFill="1" applyAlignment="1">
      <alignment horizontal="centerContinuous"/>
    </xf>
    <xf numFmtId="3" fontId="8" fillId="0" borderId="0" xfId="0" applyFont="1" applyFill="1" applyAlignment="1">
      <alignment horizontal="centerContinuous"/>
    </xf>
    <xf numFmtId="3" fontId="8" fillId="0" borderId="0" xfId="0" applyFont="1" applyAlignment="1">
      <alignment/>
    </xf>
    <xf numFmtId="3" fontId="4" fillId="0" borderId="0" xfId="0" applyFont="1" applyAlignment="1">
      <alignment horizontal="left"/>
    </xf>
    <xf numFmtId="3" fontId="8" fillId="0" borderId="0" xfId="0" applyNumberFormat="1" applyFont="1" applyAlignment="1">
      <alignment/>
    </xf>
    <xf numFmtId="3" fontId="32" fillId="0" borderId="0" xfId="0" applyNumberFormat="1" applyFont="1" applyAlignment="1">
      <alignment/>
    </xf>
    <xf numFmtId="3" fontId="30" fillId="0" borderId="0" xfId="0" applyNumberFormat="1" applyFont="1" applyAlignment="1">
      <alignment horizontal="center"/>
    </xf>
    <xf numFmtId="4" fontId="30" fillId="0" borderId="0" xfId="0" applyNumberFormat="1" applyFont="1" applyAlignment="1">
      <alignment horizontal="center"/>
    </xf>
    <xf numFmtId="4" fontId="4" fillId="0" borderId="0" xfId="42" applyNumberFormat="1" applyFont="1" applyAlignment="1">
      <alignment horizontal="center"/>
    </xf>
    <xf numFmtId="4" fontId="8" fillId="0" borderId="0" xfId="0" applyNumberFormat="1" applyFont="1" applyAlignment="1">
      <alignment/>
    </xf>
    <xf numFmtId="3" fontId="31" fillId="0" borderId="0" xfId="0" applyNumberFormat="1" applyFont="1" applyAlignment="1">
      <alignment/>
    </xf>
    <xf numFmtId="3" fontId="31" fillId="0" borderId="0" xfId="0" applyNumberFormat="1" applyFont="1" applyBorder="1" applyAlignment="1">
      <alignment/>
    </xf>
    <xf numFmtId="3" fontId="8" fillId="0" borderId="0" xfId="0" applyNumberFormat="1" applyFont="1" applyBorder="1" applyAlignment="1">
      <alignment/>
    </xf>
    <xf numFmtId="3" fontId="8" fillId="0" borderId="0" xfId="42" applyNumberFormat="1" applyFont="1" applyAlignment="1">
      <alignment/>
    </xf>
    <xf numFmtId="3" fontId="8" fillId="0" borderId="0" xfId="42" applyNumberFormat="1" applyFont="1" applyBorder="1" applyAlignment="1">
      <alignment/>
    </xf>
    <xf numFmtId="3" fontId="30" fillId="0" borderId="0" xfId="42" applyNumberFormat="1" applyFont="1" applyAlignment="1">
      <alignment horizontal="center"/>
    </xf>
    <xf numFmtId="3" fontId="30" fillId="0" borderId="0" xfId="42" applyNumberFormat="1" applyFont="1" applyAlignment="1">
      <alignment/>
    </xf>
    <xf numFmtId="3" fontId="32" fillId="0" borderId="0" xfId="42" applyNumberFormat="1" applyFont="1" applyAlignment="1">
      <alignment/>
    </xf>
    <xf numFmtId="3" fontId="31" fillId="0" borderId="0" xfId="42" applyNumberFormat="1" applyFont="1" applyAlignment="1">
      <alignment/>
    </xf>
    <xf numFmtId="4" fontId="30" fillId="0" borderId="14" xfId="42" applyNumberFormat="1" applyFont="1" applyFill="1" applyBorder="1" applyAlignment="1">
      <alignment/>
    </xf>
    <xf numFmtId="3" fontId="4" fillId="0" borderId="0" xfId="0" applyFont="1" applyAlignment="1">
      <alignment/>
    </xf>
    <xf numFmtId="4" fontId="9" fillId="0" borderId="12" xfId="0" applyNumberFormat="1" applyFont="1" applyFill="1" applyBorder="1" applyAlignment="1">
      <alignment/>
    </xf>
    <xf numFmtId="0" fontId="14" fillId="0" borderId="12" xfId="0" applyNumberFormat="1" applyFont="1" applyFill="1" applyBorder="1" applyAlignment="1">
      <alignment/>
    </xf>
    <xf numFmtId="3" fontId="14" fillId="0" borderId="0" xfId="0" applyNumberFormat="1" applyFont="1" applyFill="1" applyAlignment="1">
      <alignment/>
    </xf>
    <xf numFmtId="3" fontId="9" fillId="0" borderId="10" xfId="0" applyFont="1" applyFill="1" applyBorder="1" applyAlignment="1">
      <alignment/>
    </xf>
    <xf numFmtId="3" fontId="14" fillId="0" borderId="10" xfId="0" applyFont="1" applyFill="1" applyBorder="1" applyAlignment="1">
      <alignment/>
    </xf>
    <xf numFmtId="3" fontId="14" fillId="0" borderId="10" xfId="0" applyNumberFormat="1" applyFont="1" applyFill="1" applyBorder="1" applyAlignment="1">
      <alignment/>
    </xf>
    <xf numFmtId="3" fontId="9" fillId="0" borderId="0" xfId="0" applyNumberFormat="1" applyFont="1" applyFill="1" applyAlignment="1">
      <alignment horizontal="center"/>
    </xf>
    <xf numFmtId="3" fontId="9" fillId="0" borderId="0" xfId="0" applyNumberFormat="1" applyFont="1" applyFill="1" applyAlignment="1" quotePrefix="1">
      <alignment horizontal="center"/>
    </xf>
    <xf numFmtId="3" fontId="9" fillId="0" borderId="0" xfId="0" applyNumberFormat="1" applyFont="1" applyFill="1" applyBorder="1" applyAlignment="1">
      <alignment horizontal="center"/>
    </xf>
    <xf numFmtId="166" fontId="14" fillId="0" borderId="0" xfId="42" applyNumberFormat="1" applyFont="1" applyFill="1" applyAlignment="1">
      <alignment/>
    </xf>
    <xf numFmtId="4" fontId="14" fillId="0" borderId="12" xfId="42" applyNumberFormat="1" applyFont="1" applyFill="1" applyBorder="1" applyAlignment="1" applyProtection="1">
      <alignment/>
      <protection/>
    </xf>
    <xf numFmtId="4" fontId="14" fillId="0" borderId="12" xfId="42" applyNumberFormat="1" applyFont="1" applyFill="1" applyBorder="1" applyAlignment="1">
      <alignment/>
    </xf>
    <xf numFmtId="3" fontId="9" fillId="0" borderId="0" xfId="42" applyNumberFormat="1" applyFont="1" applyFill="1" applyAlignment="1">
      <alignment horizontal="left"/>
    </xf>
    <xf numFmtId="3" fontId="9" fillId="0" borderId="0" xfId="0" applyNumberFormat="1" applyFont="1" applyFill="1" applyAlignment="1">
      <alignment horizontal="right"/>
    </xf>
    <xf numFmtId="3" fontId="9" fillId="0" borderId="0" xfId="0" applyNumberFormat="1" applyFont="1" applyFill="1" applyAlignment="1">
      <alignment horizontal="left"/>
    </xf>
    <xf numFmtId="3" fontId="0" fillId="0" borderId="0" xfId="0" applyNumberFormat="1" applyFont="1" applyFill="1" applyBorder="1" applyAlignment="1">
      <alignment/>
    </xf>
    <xf numFmtId="4" fontId="0" fillId="0" borderId="0" xfId="0" applyNumberFormat="1" applyFont="1" applyFill="1" applyBorder="1" applyAlignment="1">
      <alignment/>
    </xf>
    <xf numFmtId="4" fontId="14" fillId="0" borderId="0" xfId="0" applyNumberFormat="1" applyFont="1" applyFill="1" applyBorder="1" applyAlignment="1">
      <alignment/>
    </xf>
    <xf numFmtId="3" fontId="4" fillId="0" borderId="0" xfId="0" applyFont="1" applyAlignment="1">
      <alignment horizontal="center"/>
    </xf>
    <xf numFmtId="0" fontId="0" fillId="0" borderId="0" xfId="57" applyFont="1" applyAlignment="1">
      <alignment vertical="top" wrapText="1"/>
      <protection/>
    </xf>
    <xf numFmtId="0" fontId="0" fillId="0" borderId="0" xfId="57" applyAlignment="1">
      <alignment vertical="top" wrapText="1"/>
      <protection/>
    </xf>
    <xf numFmtId="3" fontId="10" fillId="0" borderId="0" xfId="0" applyFont="1" applyFill="1" applyAlignment="1">
      <alignment horizontal="center"/>
    </xf>
    <xf numFmtId="3" fontId="14" fillId="0" borderId="0" xfId="0" applyFont="1" applyFill="1" applyAlignment="1" applyProtection="1">
      <alignment horizontal="center"/>
      <protection/>
    </xf>
    <xf numFmtId="3" fontId="14" fillId="0" borderId="0" xfId="0" applyNumberFormat="1" applyFont="1" applyFill="1" applyAlignment="1" applyProtection="1">
      <alignment horizontal="center"/>
      <protection/>
    </xf>
    <xf numFmtId="3" fontId="4" fillId="0" borderId="0" xfId="0" applyFont="1" applyFill="1" applyAlignment="1">
      <alignment horizontal="center" vertical="top"/>
    </xf>
    <xf numFmtId="3" fontId="14" fillId="0" borderId="0" xfId="0" applyNumberFormat="1" applyFont="1" applyFill="1" applyAlignment="1" applyProtection="1">
      <alignment horizontal="left" wrapText="1"/>
      <protection/>
    </xf>
    <xf numFmtId="3" fontId="10" fillId="0" borderId="0" xfId="0" applyNumberFormat="1" applyFont="1" applyFill="1" applyAlignment="1" applyProtection="1">
      <alignment horizontal="center"/>
      <protection/>
    </xf>
    <xf numFmtId="3" fontId="10" fillId="0" borderId="0" xfId="0" applyNumberFormat="1" applyFont="1" applyFill="1" applyAlignment="1">
      <alignment horizontal="left" wrapText="1"/>
    </xf>
    <xf numFmtId="3" fontId="10" fillId="0" borderId="0" xfId="0" applyNumberFormat="1" applyFont="1" applyFill="1" applyAlignment="1" applyProtection="1">
      <alignment horizontal="left" wrapText="1"/>
      <protection/>
    </xf>
    <xf numFmtId="3" fontId="13" fillId="0" borderId="0" xfId="0" applyNumberFormat="1" applyFont="1" applyFill="1" applyAlignment="1" applyProtection="1">
      <alignment horizontal="left" wrapText="1"/>
      <protection/>
    </xf>
    <xf numFmtId="3" fontId="10" fillId="0" borderId="0" xfId="0" applyNumberFormat="1" applyFont="1" applyFill="1" applyAlignment="1">
      <alignment horizontal="center"/>
    </xf>
    <xf numFmtId="3" fontId="4" fillId="0" borderId="0" xfId="0"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29"/>
  <sheetViews>
    <sheetView zoomScale="60" zoomScaleNormal="60" zoomScalePageLayoutView="0" workbookViewId="0" topLeftCell="A1">
      <selection activeCell="A20" sqref="A20"/>
    </sheetView>
  </sheetViews>
  <sheetFormatPr defaultColWidth="9.140625" defaultRowHeight="12.75"/>
  <cols>
    <col min="1" max="10" width="9.140625" style="1" customWidth="1"/>
  </cols>
  <sheetData>
    <row r="2" ht="30">
      <c r="A2" s="6" t="s">
        <v>0</v>
      </c>
    </row>
    <row r="3" ht="30">
      <c r="A3" s="6"/>
    </row>
    <row r="4" spans="1:9" ht="54">
      <c r="A4" s="7" t="s">
        <v>241</v>
      </c>
      <c r="B4" s="8"/>
      <c r="C4" s="8"/>
      <c r="D4" s="8"/>
      <c r="E4" s="8"/>
      <c r="F4" s="8"/>
      <c r="G4" s="8"/>
      <c r="H4" s="8"/>
      <c r="I4" s="8"/>
    </row>
    <row r="6" ht="20.25">
      <c r="A6" s="9" t="s">
        <v>1</v>
      </c>
    </row>
    <row r="8" spans="1:8" ht="15.75">
      <c r="A8" s="10" t="s">
        <v>2</v>
      </c>
      <c r="B8" s="11"/>
      <c r="C8" s="11"/>
      <c r="D8" s="11"/>
      <c r="E8" s="11"/>
      <c r="F8" s="11"/>
      <c r="G8" s="11"/>
      <c r="H8" s="11"/>
    </row>
    <row r="9" spans="1:8" ht="15.75">
      <c r="A9" s="10" t="s">
        <v>3</v>
      </c>
      <c r="B9" s="11"/>
      <c r="C9" s="11"/>
      <c r="D9" s="11"/>
      <c r="E9" s="11"/>
      <c r="F9" s="11"/>
      <c r="G9" s="11"/>
      <c r="H9" s="11"/>
    </row>
    <row r="10" ht="15.75">
      <c r="A10" s="2" t="s">
        <v>4</v>
      </c>
    </row>
    <row r="12" ht="15.75">
      <c r="A12" s="11" t="s">
        <v>5</v>
      </c>
    </row>
    <row r="13" ht="15.75">
      <c r="A13" s="11" t="s">
        <v>6</v>
      </c>
    </row>
    <row r="15" ht="15.75">
      <c r="A15" s="2" t="s">
        <v>7</v>
      </c>
    </row>
    <row r="16" ht="15.75">
      <c r="A16" s="2" t="s">
        <v>8</v>
      </c>
    </row>
    <row r="17" ht="15.75">
      <c r="A17" s="2" t="s">
        <v>9</v>
      </c>
    </row>
    <row r="18" ht="15.75">
      <c r="A18" s="2"/>
    </row>
    <row r="20" ht="15.75">
      <c r="A20" s="2" t="s">
        <v>10</v>
      </c>
    </row>
    <row r="21" ht="15.75">
      <c r="A21" s="2" t="s">
        <v>11</v>
      </c>
    </row>
    <row r="22" ht="15.75">
      <c r="A22" s="11" t="s">
        <v>12</v>
      </c>
    </row>
    <row r="23" spans="1:2" ht="15.75">
      <c r="A23" s="2" t="s">
        <v>13</v>
      </c>
      <c r="B23" s="2"/>
    </row>
    <row r="24" spans="1:2" ht="15.75">
      <c r="A24" s="2" t="s">
        <v>14</v>
      </c>
      <c r="B24" s="2"/>
    </row>
    <row r="25" spans="1:2" ht="15.75">
      <c r="A25" s="2" t="s">
        <v>15</v>
      </c>
      <c r="B25" s="2"/>
    </row>
    <row r="26" spans="1:2" ht="15.75">
      <c r="A26" s="2"/>
      <c r="B26" s="2"/>
    </row>
    <row r="27" spans="1:10" ht="15.75">
      <c r="A27" s="410" t="s">
        <v>216</v>
      </c>
      <c r="B27" s="410"/>
      <c r="C27" s="410"/>
      <c r="D27" s="410"/>
      <c r="E27" s="410"/>
      <c r="F27" s="410"/>
      <c r="G27" s="410"/>
      <c r="H27" s="410"/>
      <c r="I27" s="410"/>
      <c r="J27" s="410"/>
    </row>
    <row r="28" spans="1:10" ht="15.75">
      <c r="A28" s="410" t="s">
        <v>217</v>
      </c>
      <c r="B28" s="410"/>
      <c r="C28" s="410"/>
      <c r="D28" s="410"/>
      <c r="E28" s="410"/>
      <c r="F28" s="410"/>
      <c r="G28" s="410"/>
      <c r="H28" s="410"/>
      <c r="I28" s="410"/>
      <c r="J28" s="410"/>
    </row>
    <row r="29" spans="1:2" ht="15.75">
      <c r="A29" s="2" t="s">
        <v>111</v>
      </c>
      <c r="B29" s="2"/>
    </row>
  </sheetData>
  <sheetProtection/>
  <mergeCells count="2">
    <mergeCell ref="A27:J27"/>
    <mergeCell ref="A28:J28"/>
  </mergeCells>
  <printOptions/>
  <pageMargins left="0.5" right="0.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45"/>
  <sheetViews>
    <sheetView showGridLines="0" zoomScale="75" zoomScaleNormal="75" zoomScalePageLayoutView="0" workbookViewId="0" topLeftCell="A7">
      <selection activeCell="G39" sqref="G39"/>
    </sheetView>
  </sheetViews>
  <sheetFormatPr defaultColWidth="8.8515625" defaultRowHeight="12.75"/>
  <cols>
    <col min="1" max="1" width="121.8515625" style="69" customWidth="1"/>
    <col min="2" max="16384" width="8.8515625" style="70" customWidth="1"/>
  </cols>
  <sheetData>
    <row r="1" spans="1:9" ht="18">
      <c r="A1" s="80" t="s">
        <v>322</v>
      </c>
      <c r="B1" s="72"/>
      <c r="C1" s="72"/>
      <c r="D1" s="72"/>
      <c r="E1" s="72"/>
      <c r="F1" s="72"/>
      <c r="G1" s="72"/>
      <c r="H1" s="72"/>
      <c r="I1" s="72"/>
    </row>
    <row r="2" spans="1:9" ht="18">
      <c r="A2" s="80" t="str">
        <f>+'Parish Details'!H8</f>
        <v>ST LUKE'S,  FARNWORTH, WIDNES</v>
      </c>
      <c r="B2" s="72"/>
      <c r="C2" s="72"/>
      <c r="D2" s="72"/>
      <c r="E2" s="72"/>
      <c r="F2" s="72"/>
      <c r="G2" s="72"/>
      <c r="H2" s="72"/>
      <c r="I2" s="72"/>
    </row>
    <row r="3" spans="1:9" ht="15.75">
      <c r="A3" s="81"/>
      <c r="B3" s="72"/>
      <c r="C3" s="72"/>
      <c r="D3" s="72"/>
      <c r="E3" s="72"/>
      <c r="F3" s="72"/>
      <c r="G3" s="72"/>
      <c r="H3" s="72"/>
      <c r="I3" s="72"/>
    </row>
    <row r="4" ht="15.75">
      <c r="A4" s="82"/>
    </row>
    <row r="5" ht="15.75">
      <c r="A5" s="69" t="s">
        <v>300</v>
      </c>
    </row>
    <row r="6" ht="15.75">
      <c r="A6" s="69" t="s">
        <v>340</v>
      </c>
    </row>
    <row r="8" ht="15.75">
      <c r="A8" s="83"/>
    </row>
    <row r="9" ht="15.75">
      <c r="A9" s="83" t="s">
        <v>212</v>
      </c>
    </row>
    <row r="10" ht="31.5">
      <c r="A10" s="69" t="s">
        <v>301</v>
      </c>
    </row>
    <row r="11" ht="31.5">
      <c r="A11" s="69" t="s">
        <v>302</v>
      </c>
    </row>
    <row r="12" ht="15.75">
      <c r="A12" s="69" t="s">
        <v>303</v>
      </c>
    </row>
    <row r="14" ht="51" customHeight="1">
      <c r="A14" s="69" t="s">
        <v>304</v>
      </c>
    </row>
    <row r="16" ht="15.75">
      <c r="A16" s="83" t="s">
        <v>305</v>
      </c>
    </row>
    <row r="17" ht="15.75">
      <c r="A17" s="69" t="s">
        <v>306</v>
      </c>
    </row>
    <row r="18" ht="31.5">
      <c r="A18" s="69" t="s">
        <v>307</v>
      </c>
    </row>
    <row r="19" ht="31.5">
      <c r="A19" s="69" t="s">
        <v>308</v>
      </c>
    </row>
    <row r="20" ht="31.5">
      <c r="A20" s="69" t="s">
        <v>309</v>
      </c>
    </row>
    <row r="21" ht="15.75">
      <c r="A21" s="69" t="s">
        <v>310</v>
      </c>
    </row>
    <row r="22" ht="31.5">
      <c r="A22" s="69" t="s">
        <v>311</v>
      </c>
    </row>
    <row r="23" ht="15.75">
      <c r="A23" s="84" t="s">
        <v>312</v>
      </c>
    </row>
    <row r="25" spans="1:3" ht="15.75">
      <c r="A25" s="83" t="s">
        <v>213</v>
      </c>
      <c r="C25" s="73"/>
    </row>
    <row r="26" spans="1:3" ht="15.75">
      <c r="A26" s="69" t="s">
        <v>214</v>
      </c>
      <c r="C26" s="74"/>
    </row>
    <row r="27" ht="15.75">
      <c r="C27" s="74"/>
    </row>
    <row r="28" ht="31.5">
      <c r="A28" s="69" t="s">
        <v>313</v>
      </c>
    </row>
    <row r="30" ht="15.75">
      <c r="A30" s="84" t="s">
        <v>314</v>
      </c>
    </row>
    <row r="31" ht="31.5">
      <c r="A31" s="84" t="s">
        <v>315</v>
      </c>
    </row>
    <row r="32" ht="15.75">
      <c r="A32" s="84" t="s">
        <v>316</v>
      </c>
    </row>
    <row r="33" ht="15.75">
      <c r="A33" s="69" t="s">
        <v>317</v>
      </c>
    </row>
    <row r="35" ht="31.5">
      <c r="A35" s="69" t="s">
        <v>318</v>
      </c>
    </row>
    <row r="36" ht="15.75">
      <c r="A36" s="69" t="s">
        <v>319</v>
      </c>
    </row>
    <row r="39" ht="15.75">
      <c r="A39" s="70" t="s">
        <v>320</v>
      </c>
    </row>
    <row r="40" ht="15.75">
      <c r="A40" s="71" t="s">
        <v>321</v>
      </c>
    </row>
    <row r="41" ht="15.75">
      <c r="A41" s="70"/>
    </row>
    <row r="42" spans="1:2" ht="15.75">
      <c r="A42" s="70" t="s">
        <v>385</v>
      </c>
      <c r="B42" s="74"/>
    </row>
    <row r="43" spans="1:2" ht="15.75">
      <c r="A43" s="70"/>
      <c r="B43" s="74"/>
    </row>
    <row r="44" spans="1:2" ht="15.75">
      <c r="A44" s="71"/>
      <c r="B44" s="74"/>
    </row>
    <row r="45" spans="1:2" ht="15.75">
      <c r="A45" s="70"/>
      <c r="B45" s="74"/>
    </row>
  </sheetData>
  <sheetProtection/>
  <printOptions/>
  <pageMargins left="0.56" right="0.38" top="1" bottom="1" header="0.5" footer="0.5"/>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2:R41"/>
  <sheetViews>
    <sheetView tabSelected="1" zoomScale="70" zoomScaleNormal="70" zoomScalePageLayoutView="0" workbookViewId="0" topLeftCell="A1">
      <selection activeCell="P21" sqref="P21"/>
    </sheetView>
  </sheetViews>
  <sheetFormatPr defaultColWidth="9.140625" defaultRowHeight="12.75"/>
  <cols>
    <col min="3" max="3" width="11.57421875" style="0" customWidth="1"/>
    <col min="4" max="4" width="6.421875" style="0" customWidth="1"/>
    <col min="5" max="6" width="11.421875" style="0" bestFit="1" customWidth="1"/>
    <col min="7" max="9" width="13.421875" style="0" bestFit="1" customWidth="1"/>
    <col min="10" max="10" width="11.421875" style="0" bestFit="1" customWidth="1"/>
    <col min="11" max="11" width="13.7109375" style="0" bestFit="1" customWidth="1"/>
    <col min="12" max="12" width="11.421875" style="0" customWidth="1"/>
    <col min="13" max="13" width="12.7109375" style="0" bestFit="1" customWidth="1"/>
  </cols>
  <sheetData>
    <row r="2" spans="1:13" ht="15.75">
      <c r="A2" s="423" t="s">
        <v>44</v>
      </c>
      <c r="B2" s="423"/>
      <c r="C2" s="423"/>
      <c r="D2" s="423"/>
      <c r="E2" s="423"/>
      <c r="F2" s="423"/>
      <c r="G2" s="423"/>
      <c r="H2" s="423"/>
      <c r="I2" s="423"/>
      <c r="J2" s="423"/>
      <c r="K2" s="423"/>
      <c r="L2" s="423"/>
      <c r="M2" s="423"/>
    </row>
    <row r="3" spans="1:13" ht="15.75">
      <c r="A3" s="371" t="str">
        <f>'Parish Details'!H8</f>
        <v>ST LUKE'S,  FARNWORTH, WIDNES</v>
      </c>
      <c r="B3" s="372"/>
      <c r="C3" s="372"/>
      <c r="D3" s="372"/>
      <c r="E3" s="372"/>
      <c r="F3" s="372"/>
      <c r="G3" s="372"/>
      <c r="H3" s="372"/>
      <c r="I3" s="372"/>
      <c r="J3" s="372"/>
      <c r="K3" s="372"/>
      <c r="L3" s="372"/>
      <c r="M3" s="372"/>
    </row>
    <row r="4" spans="1:13" ht="15.75">
      <c r="A4" s="373"/>
      <c r="B4" s="373"/>
      <c r="C4" s="373"/>
      <c r="D4" s="373"/>
      <c r="E4" s="373"/>
      <c r="F4" s="374" t="s">
        <v>389</v>
      </c>
      <c r="G4" s="374"/>
      <c r="H4" s="374"/>
      <c r="I4" s="374"/>
      <c r="J4" s="373"/>
      <c r="K4" s="373"/>
      <c r="L4" s="373"/>
      <c r="M4" s="373" t="s">
        <v>324</v>
      </c>
    </row>
    <row r="5" spans="1:13" ht="15">
      <c r="A5" s="373"/>
      <c r="B5" s="373"/>
      <c r="C5" s="373"/>
      <c r="D5" s="373"/>
      <c r="E5" s="373"/>
      <c r="F5" s="373"/>
      <c r="G5" s="373"/>
      <c r="H5" s="373"/>
      <c r="I5" s="373"/>
      <c r="J5" s="373"/>
      <c r="K5" s="373"/>
      <c r="L5" s="373"/>
      <c r="M5" s="373"/>
    </row>
    <row r="6" spans="1:13" ht="15">
      <c r="A6" s="375"/>
      <c r="B6" s="375"/>
      <c r="C6" s="375"/>
      <c r="D6" s="375"/>
      <c r="E6" s="375"/>
      <c r="F6" s="375"/>
      <c r="G6" s="375"/>
      <c r="H6" s="375"/>
      <c r="I6" s="375"/>
      <c r="J6" s="375"/>
      <c r="K6" s="375"/>
      <c r="L6" s="375"/>
      <c r="M6" s="375"/>
    </row>
    <row r="7" spans="1:15" ht="15.75">
      <c r="A7" s="376" t="s">
        <v>265</v>
      </c>
      <c r="B7" s="375"/>
      <c r="C7" s="375"/>
      <c r="D7" s="375"/>
      <c r="E7" s="377" t="s">
        <v>266</v>
      </c>
      <c r="F7" s="377" t="s">
        <v>267</v>
      </c>
      <c r="G7" s="377" t="s">
        <v>268</v>
      </c>
      <c r="H7" s="377" t="s">
        <v>269</v>
      </c>
      <c r="I7" s="377" t="s">
        <v>270</v>
      </c>
      <c r="J7" s="377" t="s">
        <v>336</v>
      </c>
      <c r="K7" s="377" t="s">
        <v>382</v>
      </c>
      <c r="L7" s="377" t="s">
        <v>271</v>
      </c>
      <c r="M7" s="377" t="s">
        <v>333</v>
      </c>
      <c r="N7" s="170"/>
      <c r="O7" s="170"/>
    </row>
    <row r="8" spans="1:15" ht="15.75">
      <c r="A8" s="375"/>
      <c r="B8" s="375"/>
      <c r="C8" s="375"/>
      <c r="D8" s="375"/>
      <c r="E8" s="378" t="s">
        <v>272</v>
      </c>
      <c r="F8" s="378" t="s">
        <v>273</v>
      </c>
      <c r="G8" s="378" t="s">
        <v>274</v>
      </c>
      <c r="H8" s="378" t="s">
        <v>272</v>
      </c>
      <c r="I8" s="378" t="s">
        <v>275</v>
      </c>
      <c r="J8" s="378" t="s">
        <v>338</v>
      </c>
      <c r="K8" s="379" t="s">
        <v>272</v>
      </c>
      <c r="L8" s="378"/>
      <c r="M8" s="380"/>
      <c r="N8" s="170"/>
      <c r="O8" s="170"/>
    </row>
    <row r="9" spans="1:15" ht="15">
      <c r="A9" s="381"/>
      <c r="B9" s="375"/>
      <c r="C9" s="375"/>
      <c r="D9" s="375"/>
      <c r="E9" s="277"/>
      <c r="F9" s="277"/>
      <c r="G9" s="277"/>
      <c r="H9" s="277"/>
      <c r="I9" s="277"/>
      <c r="J9" s="277"/>
      <c r="K9" s="380"/>
      <c r="L9" s="277"/>
      <c r="M9" s="277"/>
      <c r="N9" s="171"/>
      <c r="O9" s="170"/>
    </row>
    <row r="10" spans="1:15" ht="15.75">
      <c r="A10" s="381" t="s">
        <v>276</v>
      </c>
      <c r="B10" s="381"/>
      <c r="C10" s="375"/>
      <c r="D10" s="375"/>
      <c r="E10" s="362">
        <v>1036.52</v>
      </c>
      <c r="F10" s="363">
        <v>637.51</v>
      </c>
      <c r="G10" s="363">
        <v>246.73</v>
      </c>
      <c r="H10" s="363">
        <v>870.27</v>
      </c>
      <c r="I10" s="363">
        <v>531.16</v>
      </c>
      <c r="J10" s="363">
        <v>6283</v>
      </c>
      <c r="K10" s="363">
        <v>1013.4</v>
      </c>
      <c r="L10" s="363">
        <v>5341.38</v>
      </c>
      <c r="M10" s="363">
        <f>SUM(E10:L10)</f>
        <v>15959.969999999998</v>
      </c>
      <c r="N10" s="171"/>
      <c r="O10" s="268"/>
    </row>
    <row r="11" spans="1:15" ht="15">
      <c r="A11" s="381" t="s">
        <v>277</v>
      </c>
      <c r="B11" s="381"/>
      <c r="C11" s="375"/>
      <c r="D11" s="375"/>
      <c r="E11" s="300">
        <v>1570</v>
      </c>
      <c r="F11" s="301">
        <v>27877.48</v>
      </c>
      <c r="G11" s="300">
        <v>150</v>
      </c>
      <c r="H11" s="300">
        <v>45</v>
      </c>
      <c r="I11" s="300">
        <v>250</v>
      </c>
      <c r="J11" s="301"/>
      <c r="K11" s="301">
        <v>2015</v>
      </c>
      <c r="L11" s="302">
        <v>32211.53</v>
      </c>
      <c r="M11" s="301">
        <f>SUM(E11:L11)</f>
        <v>64119.009999999995</v>
      </c>
      <c r="N11" s="171"/>
      <c r="O11" s="268"/>
    </row>
    <row r="12" spans="1:15" ht="15">
      <c r="A12" s="381" t="s">
        <v>339</v>
      </c>
      <c r="B12" s="375"/>
      <c r="C12" s="381"/>
      <c r="D12" s="375"/>
      <c r="E12" s="298">
        <v>1009</v>
      </c>
      <c r="F12" s="380"/>
      <c r="G12" s="302"/>
      <c r="H12" s="277"/>
      <c r="I12" s="277"/>
      <c r="J12" s="277"/>
      <c r="K12" s="277"/>
      <c r="L12" s="302">
        <v>-1009</v>
      </c>
      <c r="M12" s="302">
        <f>SUM(E12:L12)</f>
        <v>0</v>
      </c>
      <c r="N12" s="171"/>
      <c r="O12" s="268"/>
    </row>
    <row r="13" spans="1:15" ht="15">
      <c r="A13" s="381" t="s">
        <v>383</v>
      </c>
      <c r="B13" s="375"/>
      <c r="C13" s="375"/>
      <c r="D13" s="375"/>
      <c r="E13" s="303"/>
      <c r="F13" s="304"/>
      <c r="G13" s="305"/>
      <c r="H13" s="305"/>
      <c r="I13" s="305"/>
      <c r="J13" s="305"/>
      <c r="K13" s="305"/>
      <c r="L13" s="305"/>
      <c r="M13" s="305"/>
      <c r="N13" s="171"/>
      <c r="O13" s="268"/>
    </row>
    <row r="14" spans="1:15" ht="15">
      <c r="A14" s="381"/>
      <c r="B14" s="381"/>
      <c r="C14" s="375"/>
      <c r="D14" s="375"/>
      <c r="E14" s="301">
        <f aca="true" t="shared" si="0" ref="E14:L14">SUM(E10:E13)</f>
        <v>3615.52</v>
      </c>
      <c r="F14" s="301">
        <f t="shared" si="0"/>
        <v>28514.989999999998</v>
      </c>
      <c r="G14" s="301">
        <f t="shared" si="0"/>
        <v>396.73</v>
      </c>
      <c r="H14" s="301">
        <f t="shared" si="0"/>
        <v>915.27</v>
      </c>
      <c r="I14" s="301">
        <f t="shared" si="0"/>
        <v>781.16</v>
      </c>
      <c r="J14" s="301">
        <f t="shared" si="0"/>
        <v>6283</v>
      </c>
      <c r="K14" s="301">
        <f t="shared" si="0"/>
        <v>3028.4</v>
      </c>
      <c r="L14" s="301">
        <f t="shared" si="0"/>
        <v>36543.909999999996</v>
      </c>
      <c r="M14" s="301">
        <f>SUM(E14:L14)</f>
        <v>80078.98</v>
      </c>
      <c r="N14" s="171"/>
      <c r="O14" s="268"/>
    </row>
    <row r="15" spans="1:15" ht="15">
      <c r="A15" s="381"/>
      <c r="B15" s="381"/>
      <c r="C15" s="375"/>
      <c r="D15" s="375"/>
      <c r="E15" s="301"/>
      <c r="F15" s="301"/>
      <c r="G15" s="301"/>
      <c r="H15" s="300"/>
      <c r="I15" s="301"/>
      <c r="J15" s="301"/>
      <c r="K15" s="301"/>
      <c r="L15" s="301"/>
      <c r="M15" s="301"/>
      <c r="N15" s="171"/>
      <c r="O15" s="268"/>
    </row>
    <row r="16" spans="1:15" ht="15">
      <c r="A16" s="381" t="s">
        <v>278</v>
      </c>
      <c r="B16" s="381"/>
      <c r="C16" s="375"/>
      <c r="D16" s="375"/>
      <c r="E16" s="301"/>
      <c r="F16" s="301">
        <v>-4800</v>
      </c>
      <c r="G16" s="301">
        <v>-1671.61</v>
      </c>
      <c r="H16" s="301"/>
      <c r="I16" s="301"/>
      <c r="J16" s="301"/>
      <c r="K16" s="301">
        <v>-4152</v>
      </c>
      <c r="L16" s="301">
        <v>-303.66</v>
      </c>
      <c r="M16" s="301">
        <f>SUM(E16:L16)</f>
        <v>-10927.27</v>
      </c>
      <c r="N16" s="171"/>
      <c r="O16" s="268"/>
    </row>
    <row r="17" spans="1:15" ht="15">
      <c r="A17" s="381" t="s">
        <v>339</v>
      </c>
      <c r="B17" s="375"/>
      <c r="C17" s="375"/>
      <c r="D17" s="375"/>
      <c r="E17" s="277">
        <v>-2123.6</v>
      </c>
      <c r="F17" s="277"/>
      <c r="G17" s="277">
        <v>2000</v>
      </c>
      <c r="H17" s="277"/>
      <c r="I17" s="277">
        <v>-500</v>
      </c>
      <c r="J17" s="277"/>
      <c r="K17" s="277">
        <v>1123.6</v>
      </c>
      <c r="L17" s="277"/>
      <c r="M17" s="277">
        <f>SUM(E17:L17)</f>
        <v>500</v>
      </c>
      <c r="N17" s="171"/>
      <c r="O17" s="268"/>
    </row>
    <row r="18" spans="1:15" ht="15.75">
      <c r="A18" s="381" t="s">
        <v>279</v>
      </c>
      <c r="B18" s="381"/>
      <c r="C18" s="375"/>
      <c r="D18" s="375"/>
      <c r="E18" s="361">
        <f aca="true" t="shared" si="1" ref="E18:L18">SUM(E14:E17)</f>
        <v>1491.92</v>
      </c>
      <c r="F18" s="361">
        <f t="shared" si="1"/>
        <v>23714.989999999998</v>
      </c>
      <c r="G18" s="361">
        <f t="shared" si="1"/>
        <v>725.1200000000001</v>
      </c>
      <c r="H18" s="361">
        <f t="shared" si="1"/>
        <v>915.27</v>
      </c>
      <c r="I18" s="361">
        <f t="shared" si="1"/>
        <v>281.15999999999997</v>
      </c>
      <c r="J18" s="361">
        <f t="shared" si="1"/>
        <v>6283</v>
      </c>
      <c r="K18" s="361">
        <f t="shared" si="1"/>
        <v>0</v>
      </c>
      <c r="L18" s="361">
        <f t="shared" si="1"/>
        <v>36240.24999999999</v>
      </c>
      <c r="M18" s="361">
        <f>SUM(E18:L18)</f>
        <v>69651.70999999999</v>
      </c>
      <c r="N18" s="171"/>
      <c r="O18" s="268"/>
    </row>
    <row r="19" spans="1:15" ht="15">
      <c r="A19" s="382"/>
      <c r="B19" s="382"/>
      <c r="C19" s="382"/>
      <c r="D19" s="383"/>
      <c r="E19" s="298"/>
      <c r="F19" s="298"/>
      <c r="G19" s="299"/>
      <c r="H19" s="299"/>
      <c r="I19" s="298"/>
      <c r="J19" s="299"/>
      <c r="K19" s="299"/>
      <c r="L19" s="298"/>
      <c r="M19" s="298"/>
      <c r="N19" s="171"/>
      <c r="O19" s="268"/>
    </row>
    <row r="20" spans="1:15" ht="15">
      <c r="A20" s="382"/>
      <c r="B20" s="383"/>
      <c r="C20" s="383"/>
      <c r="D20" s="383"/>
      <c r="E20" s="380"/>
      <c r="F20" s="380"/>
      <c r="G20" s="380"/>
      <c r="H20" s="380"/>
      <c r="I20" s="380"/>
      <c r="J20" s="380"/>
      <c r="K20" s="380"/>
      <c r="L20" s="380"/>
      <c r="M20" s="380"/>
      <c r="N20" s="171"/>
      <c r="O20" s="268"/>
    </row>
    <row r="21" spans="1:15" ht="15">
      <c r="A21" s="382"/>
      <c r="B21" s="382"/>
      <c r="C21" s="382"/>
      <c r="D21" s="383"/>
      <c r="E21" s="294"/>
      <c r="F21" s="294"/>
      <c r="G21" s="294"/>
      <c r="H21" s="294"/>
      <c r="I21" s="294"/>
      <c r="J21" s="294"/>
      <c r="K21" s="294"/>
      <c r="L21" s="294"/>
      <c r="M21" s="294"/>
      <c r="N21" s="295"/>
      <c r="O21" s="268"/>
    </row>
    <row r="22" spans="1:15" ht="15.75">
      <c r="A22" s="381"/>
      <c r="B22" s="381"/>
      <c r="C22" s="381"/>
      <c r="D22" s="375"/>
      <c r="E22" s="384"/>
      <c r="F22" s="384"/>
      <c r="G22" s="384"/>
      <c r="H22" s="384"/>
      <c r="I22" s="384"/>
      <c r="J22" s="297"/>
      <c r="K22" s="384"/>
      <c r="L22" s="385"/>
      <c r="M22" s="385"/>
      <c r="N22" s="295"/>
      <c r="O22" s="268"/>
    </row>
    <row r="23" spans="1:15" ht="15.75">
      <c r="A23" s="376" t="s">
        <v>280</v>
      </c>
      <c r="B23" s="376"/>
      <c r="C23" s="375"/>
      <c r="D23" s="375"/>
      <c r="E23" s="384"/>
      <c r="F23" s="386" t="s">
        <v>334</v>
      </c>
      <c r="G23" s="386" t="s">
        <v>335</v>
      </c>
      <c r="H23" s="387" t="s">
        <v>336</v>
      </c>
      <c r="I23" s="386" t="s">
        <v>337</v>
      </c>
      <c r="J23" s="297" t="s">
        <v>387</v>
      </c>
      <c r="K23" s="373"/>
      <c r="L23" s="388" t="s">
        <v>82</v>
      </c>
      <c r="M23" s="385"/>
      <c r="N23" s="295"/>
      <c r="O23" s="268"/>
    </row>
    <row r="24" spans="1:15" ht="15.75">
      <c r="A24" s="377"/>
      <c r="B24" s="377"/>
      <c r="C24" s="375"/>
      <c r="D24" s="375"/>
      <c r="E24" s="384"/>
      <c r="F24" s="386" t="s">
        <v>272</v>
      </c>
      <c r="G24" s="386" t="s">
        <v>272</v>
      </c>
      <c r="H24" s="387"/>
      <c r="I24" s="389"/>
      <c r="J24" s="297" t="s">
        <v>388</v>
      </c>
      <c r="K24" s="373"/>
      <c r="L24" s="386"/>
      <c r="M24" s="385"/>
      <c r="N24" s="295"/>
      <c r="O24" s="268"/>
    </row>
    <row r="25" spans="1:15" ht="15.75">
      <c r="A25" s="381"/>
      <c r="B25" s="375"/>
      <c r="C25" s="375"/>
      <c r="D25" s="375"/>
      <c r="E25" s="384"/>
      <c r="F25" s="384"/>
      <c r="G25" s="384"/>
      <c r="H25" s="384"/>
      <c r="I25" s="384"/>
      <c r="J25" s="297"/>
      <c r="K25" s="373"/>
      <c r="L25" s="384"/>
      <c r="M25" s="385"/>
      <c r="N25" s="295"/>
      <c r="O25" s="268"/>
    </row>
    <row r="26" spans="1:15" ht="15.75">
      <c r="A26" s="381" t="s">
        <v>281</v>
      </c>
      <c r="B26" s="381"/>
      <c r="C26" s="375"/>
      <c r="D26" s="375"/>
      <c r="E26" s="384"/>
      <c r="F26" s="277">
        <v>781.01</v>
      </c>
      <c r="G26" s="277">
        <v>806.72</v>
      </c>
      <c r="H26" s="277">
        <v>0</v>
      </c>
      <c r="I26" s="277">
        <v>354.32</v>
      </c>
      <c r="J26" s="362"/>
      <c r="K26" s="373"/>
      <c r="L26" s="277">
        <f>SUM(F26:J26)</f>
        <v>1942.05</v>
      </c>
      <c r="M26" s="385"/>
      <c r="N26" s="295"/>
      <c r="O26" s="268"/>
    </row>
    <row r="27" spans="1:15" ht="15">
      <c r="A27" s="381" t="s">
        <v>277</v>
      </c>
      <c r="B27" s="381"/>
      <c r="C27" s="375"/>
      <c r="D27" s="381"/>
      <c r="E27" s="384"/>
      <c r="F27" s="301">
        <v>125</v>
      </c>
      <c r="G27" s="301">
        <v>660</v>
      </c>
      <c r="H27" s="301"/>
      <c r="I27" s="301"/>
      <c r="J27" s="298">
        <v>700</v>
      </c>
      <c r="K27" s="373"/>
      <c r="L27" s="301">
        <f>SUM(F27:J27)</f>
        <v>1485</v>
      </c>
      <c r="M27" s="385"/>
      <c r="N27" s="295"/>
      <c r="O27" s="268"/>
    </row>
    <row r="28" spans="1:15" ht="24.75" customHeight="1">
      <c r="A28" s="381" t="s">
        <v>282</v>
      </c>
      <c r="B28" s="375"/>
      <c r="C28" s="375"/>
      <c r="D28" s="375"/>
      <c r="E28" s="384"/>
      <c r="F28" s="300"/>
      <c r="G28" s="301">
        <v>-500</v>
      </c>
      <c r="H28" s="301"/>
      <c r="I28" s="300"/>
      <c r="J28" s="362"/>
      <c r="K28" s="373"/>
      <c r="L28" s="301">
        <f>SUM(F28:J28)</f>
        <v>-500</v>
      </c>
      <c r="M28" s="384"/>
      <c r="N28" s="295"/>
      <c r="O28" s="268"/>
    </row>
    <row r="29" spans="1:15" ht="22.5" customHeight="1">
      <c r="A29" s="375"/>
      <c r="B29" s="375"/>
      <c r="C29" s="375"/>
      <c r="D29" s="375"/>
      <c r="E29" s="384"/>
      <c r="F29" s="305"/>
      <c r="G29" s="305"/>
      <c r="H29" s="305"/>
      <c r="I29" s="305"/>
      <c r="J29" s="364"/>
      <c r="K29" s="373"/>
      <c r="L29" s="305"/>
      <c r="M29" s="384"/>
      <c r="N29" s="295"/>
      <c r="O29" s="268"/>
    </row>
    <row r="30" spans="1:15" ht="15">
      <c r="A30" s="381"/>
      <c r="B30" s="381"/>
      <c r="C30" s="375"/>
      <c r="D30" s="381"/>
      <c r="E30" s="384"/>
      <c r="F30" s="301">
        <f>SUM(F26:F29)</f>
        <v>906.01</v>
      </c>
      <c r="G30" s="301">
        <f>SUM(G26:G29)</f>
        <v>966.72</v>
      </c>
      <c r="H30" s="301"/>
      <c r="I30" s="301">
        <f>SUM(I26:I29)</f>
        <v>354.32</v>
      </c>
      <c r="J30" s="298">
        <f>SUM(J27:J29)</f>
        <v>700</v>
      </c>
      <c r="K30" s="373"/>
      <c r="L30" s="301">
        <f>SUM(F30:J30)</f>
        <v>2927.05</v>
      </c>
      <c r="M30" s="384"/>
      <c r="N30" s="295"/>
      <c r="O30" s="268"/>
    </row>
    <row r="31" spans="1:15" ht="15.75">
      <c r="A31" s="381" t="s">
        <v>278</v>
      </c>
      <c r="B31" s="381"/>
      <c r="C31" s="375"/>
      <c r="D31" s="381"/>
      <c r="E31" s="384"/>
      <c r="F31" s="300">
        <v>-110</v>
      </c>
      <c r="G31" s="301">
        <v>-435.8</v>
      </c>
      <c r="H31" s="301"/>
      <c r="I31" s="301"/>
      <c r="J31" s="362"/>
      <c r="K31" s="373"/>
      <c r="L31" s="301">
        <f>SUM(F31:J31)</f>
        <v>-545.8</v>
      </c>
      <c r="M31" s="384"/>
      <c r="N31" s="295"/>
      <c r="O31" s="268"/>
    </row>
    <row r="32" spans="1:18" ht="15.75">
      <c r="A32" s="381"/>
      <c r="B32" s="375"/>
      <c r="C32" s="375"/>
      <c r="D32" s="381"/>
      <c r="E32" s="384"/>
      <c r="F32" s="300"/>
      <c r="G32" s="301"/>
      <c r="H32" s="301"/>
      <c r="I32" s="301"/>
      <c r="J32" s="364"/>
      <c r="K32" s="373"/>
      <c r="L32" s="301"/>
      <c r="M32" s="384"/>
      <c r="N32" s="295"/>
      <c r="O32" s="268"/>
      <c r="R32" s="57"/>
    </row>
    <row r="33" spans="1:15" ht="15.75">
      <c r="A33" s="381" t="s">
        <v>283</v>
      </c>
      <c r="B33" s="375"/>
      <c r="C33" s="375"/>
      <c r="D33" s="381"/>
      <c r="E33" s="384"/>
      <c r="F33" s="390">
        <f>SUM(F30:F32)</f>
        <v>796.01</v>
      </c>
      <c r="G33" s="390">
        <f>SUM(G30:G32)</f>
        <v>530.9200000000001</v>
      </c>
      <c r="H33" s="390"/>
      <c r="I33" s="390">
        <f>SUM(I30:I32)</f>
        <v>354.32</v>
      </c>
      <c r="J33" s="361">
        <f>SUM(J30:J32)</f>
        <v>700</v>
      </c>
      <c r="K33" s="391"/>
      <c r="L33" s="390">
        <f>SUM(L30:L32)</f>
        <v>2381.25</v>
      </c>
      <c r="M33" s="384"/>
      <c r="N33" s="295"/>
      <c r="O33" s="268"/>
    </row>
    <row r="34" spans="1:15" ht="15.75">
      <c r="A34" s="373"/>
      <c r="B34" s="373"/>
      <c r="C34" s="380"/>
      <c r="D34" s="380"/>
      <c r="E34" s="384"/>
      <c r="F34" s="277"/>
      <c r="G34" s="277"/>
      <c r="H34" s="277"/>
      <c r="I34" s="277"/>
      <c r="J34" s="362"/>
      <c r="K34" s="277"/>
      <c r="L34" s="384"/>
      <c r="M34" s="384"/>
      <c r="N34" s="295"/>
      <c r="O34" s="268"/>
    </row>
    <row r="35" spans="1:15" ht="15">
      <c r="A35" s="373"/>
      <c r="B35" s="373"/>
      <c r="C35" s="380"/>
      <c r="D35" s="380"/>
      <c r="E35" s="384"/>
      <c r="F35" s="375"/>
      <c r="G35" s="375"/>
      <c r="H35" s="375"/>
      <c r="I35" s="375"/>
      <c r="J35" s="375"/>
      <c r="K35" s="375"/>
      <c r="L35" s="384"/>
      <c r="M35" s="384"/>
      <c r="N35" s="295"/>
      <c r="O35" s="268"/>
    </row>
    <row r="36" spans="1:15" ht="18">
      <c r="A36" s="160"/>
      <c r="B36" s="160"/>
      <c r="C36" s="169"/>
      <c r="D36" s="169"/>
      <c r="E36" s="296"/>
      <c r="F36" s="296"/>
      <c r="G36" s="296"/>
      <c r="H36" s="296"/>
      <c r="I36" s="296"/>
      <c r="J36" s="297"/>
      <c r="K36" s="296"/>
      <c r="L36" s="295"/>
      <c r="M36" s="295"/>
      <c r="N36" s="295"/>
      <c r="O36" s="268"/>
    </row>
    <row r="37" spans="1:15" ht="18">
      <c r="A37" s="160"/>
      <c r="B37" s="160"/>
      <c r="C37" s="160"/>
      <c r="D37" s="160"/>
      <c r="E37" s="296"/>
      <c r="F37" s="296"/>
      <c r="G37" s="296"/>
      <c r="H37" s="296"/>
      <c r="I37" s="296"/>
      <c r="J37" s="297"/>
      <c r="K37" s="296"/>
      <c r="L37" s="295"/>
      <c r="M37" s="295"/>
      <c r="N37" s="295"/>
      <c r="O37" s="268"/>
    </row>
    <row r="38" spans="1:15" ht="18">
      <c r="A38" s="160"/>
      <c r="B38" s="160"/>
      <c r="C38" s="160"/>
      <c r="D38" s="160"/>
      <c r="E38" s="296"/>
      <c r="F38" s="296"/>
      <c r="G38" s="296"/>
      <c r="H38" s="296"/>
      <c r="I38" s="296"/>
      <c r="J38" s="297"/>
      <c r="K38" s="296"/>
      <c r="L38" s="295"/>
      <c r="M38" s="295"/>
      <c r="N38" s="295"/>
      <c r="O38" s="268"/>
    </row>
    <row r="39" spans="1:11" ht="18">
      <c r="A39" s="160"/>
      <c r="B39" s="160"/>
      <c r="C39" s="160"/>
      <c r="D39" s="160"/>
      <c r="E39" s="160"/>
      <c r="F39" s="160"/>
      <c r="G39" s="160"/>
      <c r="H39" s="160"/>
      <c r="I39" s="160"/>
      <c r="J39" s="160"/>
      <c r="K39" s="160"/>
    </row>
    <row r="40" spans="1:11" ht="18">
      <c r="A40" s="160"/>
      <c r="B40" s="160"/>
      <c r="C40" s="160"/>
      <c r="D40" s="160"/>
      <c r="E40" s="160"/>
      <c r="F40" s="160"/>
      <c r="G40" s="160"/>
      <c r="H40" s="160"/>
      <c r="I40" s="160"/>
      <c r="J40" s="160"/>
      <c r="K40" s="160"/>
    </row>
    <row r="41" spans="1:11" ht="18">
      <c r="A41" s="160"/>
      <c r="B41" s="160"/>
      <c r="C41" s="160"/>
      <c r="D41" s="160"/>
      <c r="E41" s="160"/>
      <c r="F41" s="160"/>
      <c r="G41" s="160"/>
      <c r="H41" s="160"/>
      <c r="I41" s="160"/>
      <c r="J41" s="160"/>
      <c r="K41" s="160"/>
    </row>
  </sheetData>
  <sheetProtection/>
  <mergeCells count="1">
    <mergeCell ref="A2:M2"/>
  </mergeCells>
  <printOptions/>
  <pageMargins left="0.56" right="0.2" top="0.89" bottom="0.86" header="0.3" footer="0.3"/>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J52"/>
  <sheetViews>
    <sheetView showGridLines="0" zoomScale="75" zoomScaleNormal="75" zoomScalePageLayoutView="0" workbookViewId="0" topLeftCell="A1">
      <selection activeCell="B20" sqref="B20"/>
    </sheetView>
  </sheetViews>
  <sheetFormatPr defaultColWidth="9.140625" defaultRowHeight="12.75"/>
  <cols>
    <col min="1" max="1" width="9.140625" style="15" customWidth="1"/>
    <col min="2" max="2" width="94.7109375" style="13" customWidth="1"/>
    <col min="3" max="16384" width="9.140625" style="3" customWidth="1"/>
  </cols>
  <sheetData>
    <row r="1" spans="1:10" ht="20.25">
      <c r="A1" s="32" t="s">
        <v>16</v>
      </c>
      <c r="B1" s="16"/>
      <c r="D1" s="4"/>
      <c r="E1" s="4"/>
      <c r="F1" s="4"/>
      <c r="G1" s="4"/>
      <c r="H1" s="4"/>
      <c r="I1" s="4"/>
      <c r="J1" s="4"/>
    </row>
    <row r="2" spans="1:10" ht="10.5" customHeight="1">
      <c r="A2" s="32"/>
      <c r="B2" s="17"/>
      <c r="C2" s="4"/>
      <c r="D2" s="4"/>
      <c r="E2" s="4"/>
      <c r="F2" s="4"/>
      <c r="G2" s="4"/>
      <c r="H2" s="4"/>
      <c r="I2" s="4"/>
      <c r="J2" s="4"/>
    </row>
    <row r="3" spans="1:2" ht="13.5" customHeight="1">
      <c r="A3" s="33" t="s">
        <v>17</v>
      </c>
      <c r="B3" s="18"/>
    </row>
    <row r="4" ht="25.5">
      <c r="B4" s="12" t="s">
        <v>209</v>
      </c>
    </row>
    <row r="5" ht="12.75">
      <c r="A5" s="34"/>
    </row>
    <row r="6" ht="12.75">
      <c r="B6" s="13" t="s">
        <v>18</v>
      </c>
    </row>
    <row r="8" ht="25.5">
      <c r="B8" s="19" t="s">
        <v>19</v>
      </c>
    </row>
    <row r="10" ht="12.75">
      <c r="B10" s="13" t="s">
        <v>20</v>
      </c>
    </row>
    <row r="11" ht="4.5" customHeight="1"/>
    <row r="12" ht="51">
      <c r="B12" s="20" t="s">
        <v>108</v>
      </c>
    </row>
    <row r="13" ht="15.75" customHeight="1">
      <c r="B13" s="21" t="s">
        <v>210</v>
      </c>
    </row>
    <row r="15" spans="1:2" ht="15.75" customHeight="1">
      <c r="A15" s="33" t="s">
        <v>21</v>
      </c>
      <c r="B15" s="22"/>
    </row>
    <row r="16" spans="1:3" ht="45" customHeight="1">
      <c r="A16" s="15" t="s">
        <v>22</v>
      </c>
      <c r="B16" s="411" t="s">
        <v>211</v>
      </c>
      <c r="C16" s="412"/>
    </row>
    <row r="17" ht="9" customHeight="1"/>
    <row r="18" spans="1:2" ht="28.5" customHeight="1">
      <c r="A18" s="14" t="s">
        <v>23</v>
      </c>
      <c r="B18" s="12" t="s">
        <v>103</v>
      </c>
    </row>
    <row r="19" spans="1:2" ht="33.75" customHeight="1">
      <c r="A19" s="15" t="s">
        <v>112</v>
      </c>
      <c r="B19" s="23" t="s">
        <v>240</v>
      </c>
    </row>
    <row r="20" spans="1:2" ht="39" customHeight="1">
      <c r="A20" s="14" t="s">
        <v>24</v>
      </c>
      <c r="B20" s="12" t="s">
        <v>246</v>
      </c>
    </row>
    <row r="21" spans="1:2" ht="9" customHeight="1">
      <c r="A21" s="14"/>
      <c r="B21" s="5"/>
    </row>
    <row r="22" spans="1:2" ht="14.25" customHeight="1">
      <c r="A22" s="15" t="s">
        <v>237</v>
      </c>
      <c r="B22" s="31" t="s">
        <v>113</v>
      </c>
    </row>
    <row r="23" ht="8.25" customHeight="1"/>
    <row r="24" ht="39.75" customHeight="1">
      <c r="B24" s="23" t="s">
        <v>114</v>
      </c>
    </row>
    <row r="25" ht="6" customHeight="1">
      <c r="B25" s="23"/>
    </row>
    <row r="26" ht="27.75" customHeight="1">
      <c r="B26" s="12" t="s">
        <v>247</v>
      </c>
    </row>
    <row r="27" ht="6" customHeight="1">
      <c r="B27" s="12"/>
    </row>
    <row r="28" ht="24.75" customHeight="1">
      <c r="B28" s="24" t="s">
        <v>25</v>
      </c>
    </row>
    <row r="29" ht="4.5" customHeight="1">
      <c r="B29" s="24"/>
    </row>
    <row r="30" ht="24.75" customHeight="1">
      <c r="B30" s="24" t="s">
        <v>26</v>
      </c>
    </row>
    <row r="31" ht="9" customHeight="1">
      <c r="B31" s="23"/>
    </row>
    <row r="32" spans="1:2" ht="25.5" customHeight="1">
      <c r="A32" s="35" t="s">
        <v>238</v>
      </c>
      <c r="B32" s="25" t="s">
        <v>27</v>
      </c>
    </row>
    <row r="33" ht="29.25" customHeight="1">
      <c r="B33" s="29" t="s">
        <v>109</v>
      </c>
    </row>
    <row r="34" ht="38.25">
      <c r="B34" s="30" t="s">
        <v>110</v>
      </c>
    </row>
    <row r="35" ht="4.5" customHeight="1">
      <c r="B35" s="30"/>
    </row>
    <row r="36" spans="1:2" ht="25.5">
      <c r="A36" s="15" t="s">
        <v>29</v>
      </c>
      <c r="B36" s="5" t="s">
        <v>28</v>
      </c>
    </row>
    <row r="38" spans="1:2" ht="12.75">
      <c r="A38" s="15" t="s">
        <v>115</v>
      </c>
      <c r="B38" s="21" t="s">
        <v>104</v>
      </c>
    </row>
    <row r="40" spans="1:2" ht="25.5" customHeight="1">
      <c r="A40" s="14" t="s">
        <v>239</v>
      </c>
      <c r="B40" s="12" t="s">
        <v>116</v>
      </c>
    </row>
    <row r="42" ht="12.75">
      <c r="B42" s="26" t="s">
        <v>105</v>
      </c>
    </row>
    <row r="43" ht="12.75">
      <c r="B43" s="13" t="s">
        <v>30</v>
      </c>
    </row>
    <row r="44" ht="12.75">
      <c r="B44" s="36" t="s">
        <v>117</v>
      </c>
    </row>
    <row r="45" ht="12.75">
      <c r="B45" s="27" t="s">
        <v>31</v>
      </c>
    </row>
    <row r="47" ht="12.75">
      <c r="B47" s="13" t="s">
        <v>32</v>
      </c>
    </row>
    <row r="48" ht="12.75">
      <c r="B48" s="27" t="s">
        <v>33</v>
      </c>
    </row>
    <row r="49" ht="12.75">
      <c r="B49" s="28" t="s">
        <v>34</v>
      </c>
    </row>
    <row r="50" ht="12.75">
      <c r="B50" s="27" t="s">
        <v>35</v>
      </c>
    </row>
    <row r="51" ht="12.75">
      <c r="B51" s="27" t="s">
        <v>36</v>
      </c>
    </row>
    <row r="52" ht="12.75">
      <c r="B52" s="27" t="s">
        <v>37</v>
      </c>
    </row>
  </sheetData>
  <sheetProtection/>
  <mergeCells count="1">
    <mergeCell ref="B16:C16"/>
  </mergeCells>
  <printOptions/>
  <pageMargins left="0.354330708661417" right="0.354330708661417" top="0.393700787401575" bottom="0.393700787401575" header="0.118110236220472" footer="0.118110236220472"/>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J35"/>
  <sheetViews>
    <sheetView showGridLines="0" zoomScale="85" zoomScaleNormal="85" zoomScalePageLayoutView="0" workbookViewId="0" topLeftCell="A1">
      <selection activeCell="K15" sqref="K15"/>
    </sheetView>
  </sheetViews>
  <sheetFormatPr defaultColWidth="8.8515625" defaultRowHeight="12.75"/>
  <cols>
    <col min="1" max="1" width="4.140625" style="85" customWidth="1"/>
    <col min="2" max="2" width="9.8515625" style="85" customWidth="1"/>
    <col min="3" max="3" width="15.28125" style="85" customWidth="1"/>
    <col min="4" max="6" width="8.8515625" style="85" customWidth="1"/>
    <col min="7" max="7" width="5.7109375" style="85" customWidth="1"/>
    <col min="8" max="8" width="33.421875" style="85" customWidth="1"/>
    <col min="9" max="9" width="8.8515625" style="85" customWidth="1"/>
    <col min="10" max="10" width="15.421875" style="85" customWidth="1"/>
    <col min="11" max="16384" width="8.8515625" style="85" customWidth="1"/>
  </cols>
  <sheetData>
    <row r="2" ht="20.25">
      <c r="F2" s="138" t="s">
        <v>245</v>
      </c>
    </row>
    <row r="3" spans="1:2" ht="12.75">
      <c r="A3" s="139"/>
      <c r="B3" s="140"/>
    </row>
    <row r="4" spans="1:2" ht="12.75">
      <c r="A4" s="139"/>
      <c r="B4" s="65"/>
    </row>
    <row r="5" spans="1:10" ht="18">
      <c r="A5" s="413"/>
      <c r="B5" s="413"/>
      <c r="C5" s="413"/>
      <c r="D5" s="413"/>
      <c r="E5" s="413"/>
      <c r="F5" s="413"/>
      <c r="G5" s="141"/>
      <c r="H5" s="142"/>
      <c r="I5" s="141"/>
      <c r="J5" s="141"/>
    </row>
    <row r="6" spans="1:10" ht="15" customHeight="1">
      <c r="A6" s="141"/>
      <c r="B6" s="50"/>
      <c r="C6" s="141"/>
      <c r="D6" s="141"/>
      <c r="E6" s="141"/>
      <c r="F6" s="141"/>
      <c r="G6" s="141"/>
      <c r="H6" s="141"/>
      <c r="I6" s="141"/>
      <c r="J6" s="141"/>
    </row>
    <row r="8" spans="2:8" ht="12.75">
      <c r="B8" s="143" t="s">
        <v>325</v>
      </c>
      <c r="D8" s="98"/>
      <c r="E8" s="98"/>
      <c r="H8" s="144" t="s">
        <v>323</v>
      </c>
    </row>
    <row r="9" spans="2:8" ht="12.75">
      <c r="B9" s="145"/>
      <c r="H9" s="146"/>
    </row>
    <row r="10" spans="2:8" ht="12.75">
      <c r="B10" s="145"/>
      <c r="H10" s="95"/>
    </row>
    <row r="11" spans="2:8" ht="12.75">
      <c r="B11" s="143" t="s">
        <v>326</v>
      </c>
      <c r="D11" s="93"/>
      <c r="E11" s="98"/>
      <c r="G11" s="85" t="s">
        <v>118</v>
      </c>
      <c r="H11" s="147">
        <v>2022</v>
      </c>
    </row>
    <row r="12" spans="2:8" ht="12.75">
      <c r="B12" s="143"/>
      <c r="D12" s="93"/>
      <c r="E12" s="98"/>
      <c r="H12" s="148"/>
    </row>
    <row r="13" spans="2:8" ht="12.75">
      <c r="B13" s="143"/>
      <c r="D13" s="93"/>
      <c r="E13" s="98"/>
      <c r="H13" s="148"/>
    </row>
    <row r="14" spans="2:8" ht="12.75">
      <c r="B14" s="143" t="s">
        <v>38</v>
      </c>
      <c r="D14" s="95"/>
      <c r="H14" s="149" t="s">
        <v>254</v>
      </c>
    </row>
    <row r="15" spans="2:8" ht="12.75">
      <c r="B15" s="143"/>
      <c r="D15" s="95"/>
      <c r="E15" s="98"/>
      <c r="H15" s="95"/>
    </row>
    <row r="16" spans="2:8" ht="12.75">
      <c r="B16" s="145"/>
      <c r="D16" s="95"/>
      <c r="H16" s="95"/>
    </row>
    <row r="17" spans="2:8" ht="12.75">
      <c r="B17" s="143" t="s">
        <v>39</v>
      </c>
      <c r="D17" s="95"/>
      <c r="E17" s="98"/>
      <c r="G17" s="85" t="s">
        <v>118</v>
      </c>
      <c r="H17" s="150" t="s">
        <v>252</v>
      </c>
    </row>
    <row r="18" spans="2:8" ht="12.75">
      <c r="B18" s="143"/>
      <c r="D18" s="95"/>
      <c r="E18" s="98"/>
      <c r="H18" s="95"/>
    </row>
    <row r="19" spans="2:8" ht="12.75">
      <c r="B19" s="145"/>
      <c r="D19" s="95"/>
      <c r="H19" s="95"/>
    </row>
    <row r="20" spans="2:8" ht="12.75">
      <c r="B20" s="145" t="s">
        <v>40</v>
      </c>
      <c r="D20" s="95"/>
      <c r="E20" s="98"/>
      <c r="G20" s="85" t="s">
        <v>118</v>
      </c>
      <c r="H20" s="150" t="s">
        <v>292</v>
      </c>
    </row>
    <row r="21" spans="2:8" ht="12.75">
      <c r="B21" s="143"/>
      <c r="D21" s="95"/>
      <c r="E21" s="98"/>
      <c r="H21" s="151" t="s">
        <v>285</v>
      </c>
    </row>
    <row r="22" spans="2:8" ht="12.75">
      <c r="B22" s="143"/>
      <c r="D22" s="95"/>
      <c r="E22" s="98"/>
      <c r="H22" s="152"/>
    </row>
    <row r="23" spans="2:8" ht="12.75">
      <c r="B23" s="145"/>
      <c r="D23" s="95"/>
      <c r="E23" s="98"/>
      <c r="H23" s="146"/>
    </row>
    <row r="24" spans="2:8" ht="12.75">
      <c r="B24" s="143" t="s">
        <v>327</v>
      </c>
      <c r="D24" s="95"/>
      <c r="H24" s="153" t="s">
        <v>284</v>
      </c>
    </row>
    <row r="25" spans="2:8" ht="12.75">
      <c r="B25" s="143"/>
      <c r="D25" s="95"/>
      <c r="H25" s="95"/>
    </row>
    <row r="26" spans="2:8" ht="12.75">
      <c r="B26" s="145"/>
      <c r="D26" s="95"/>
      <c r="E26" s="95"/>
      <c r="F26" s="95"/>
      <c r="H26" s="95"/>
    </row>
    <row r="27" spans="2:8" ht="12.75">
      <c r="B27" s="154" t="s">
        <v>293</v>
      </c>
      <c r="G27" s="85" t="s">
        <v>118</v>
      </c>
      <c r="H27" s="155"/>
    </row>
    <row r="28" spans="2:8" ht="12.75">
      <c r="B28" s="154"/>
      <c r="H28" s="156"/>
    </row>
    <row r="29" spans="2:8" ht="12.75">
      <c r="B29" s="154" t="s">
        <v>294</v>
      </c>
      <c r="G29" s="85" t="s">
        <v>118</v>
      </c>
      <c r="H29" s="155"/>
    </row>
    <row r="31" ht="12.75">
      <c r="A31" s="157" t="s">
        <v>41</v>
      </c>
    </row>
    <row r="32" ht="12.75">
      <c r="A32" s="157"/>
    </row>
    <row r="33" spans="1:7" ht="12.75">
      <c r="A33" s="115">
        <v>1</v>
      </c>
      <c r="B33" s="85" t="s">
        <v>42</v>
      </c>
      <c r="G33" s="158"/>
    </row>
    <row r="34" spans="1:7" ht="12.75">
      <c r="A34" s="115"/>
      <c r="G34" s="158"/>
    </row>
    <row r="35" spans="1:2" ht="12.75">
      <c r="A35" s="115">
        <v>2</v>
      </c>
      <c r="B35" s="93" t="s">
        <v>43</v>
      </c>
    </row>
  </sheetData>
  <sheetProtection/>
  <mergeCells count="1">
    <mergeCell ref="A5:F5"/>
  </mergeCells>
  <printOptions/>
  <pageMargins left="0.31496062992125984" right="0.31496062992125984" top="0.7874015748031497" bottom="0.7874015748031497" header="0.5118110236220472" footer="0.5118110236220472"/>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115"/>
  <sheetViews>
    <sheetView zoomScale="55" zoomScaleNormal="55" zoomScalePageLayoutView="0" workbookViewId="0" topLeftCell="A7">
      <selection activeCell="U23" sqref="U23"/>
    </sheetView>
  </sheetViews>
  <sheetFormatPr defaultColWidth="8.8515625" defaultRowHeight="12.75"/>
  <cols>
    <col min="1" max="1" width="49.7109375" style="85" customWidth="1"/>
    <col min="2" max="2" width="8.8515625" style="85" customWidth="1"/>
    <col min="3" max="3" width="2.8515625" style="85" hidden="1" customWidth="1"/>
    <col min="4" max="4" width="5.00390625" style="85" customWidth="1"/>
    <col min="5" max="5" width="21.8515625" style="85" customWidth="1"/>
    <col min="6" max="6" width="2.140625" style="85" customWidth="1"/>
    <col min="7" max="7" width="17.140625" style="85" customWidth="1"/>
    <col min="8" max="8" width="2.00390625" style="85" customWidth="1"/>
    <col min="9" max="9" width="2.421875" style="85" hidden="1" customWidth="1"/>
    <col min="10" max="10" width="17.8515625" style="131" customWidth="1"/>
    <col min="11" max="11" width="2.00390625" style="85" customWidth="1"/>
    <col min="12" max="12" width="19.57421875" style="85" customWidth="1"/>
    <col min="13" max="13" width="2.140625" style="85" customWidth="1"/>
    <col min="14" max="14" width="20.28125" style="85" customWidth="1"/>
    <col min="15" max="15" width="3.00390625" style="85" customWidth="1"/>
    <col min="16" max="16" width="17.8515625" style="85" customWidth="1"/>
    <col min="17" max="16384" width="8.8515625" style="85" customWidth="1"/>
  </cols>
  <sheetData>
    <row r="1" spans="1:15" ht="20.25">
      <c r="A1" s="38"/>
      <c r="B1" s="38"/>
      <c r="C1" s="38"/>
      <c r="D1" s="38"/>
      <c r="E1" s="38"/>
      <c r="F1" s="38"/>
      <c r="G1" s="38"/>
      <c r="H1" s="43"/>
      <c r="I1" s="38"/>
      <c r="J1" s="43"/>
      <c r="K1" s="41"/>
      <c r="N1" s="43" t="s">
        <v>119</v>
      </c>
      <c r="O1" s="41">
        <v>1</v>
      </c>
    </row>
    <row r="2" spans="1:12" ht="18.75" customHeight="1">
      <c r="A2" s="414" t="s">
        <v>328</v>
      </c>
      <c r="B2" s="414"/>
      <c r="C2" s="414"/>
      <c r="D2" s="414"/>
      <c r="E2" s="414"/>
      <c r="F2" s="414"/>
      <c r="G2" s="414"/>
      <c r="H2" s="414"/>
      <c r="I2" s="414"/>
      <c r="J2" s="414"/>
      <c r="K2" s="414"/>
      <c r="L2" s="414"/>
    </row>
    <row r="3" spans="1:12" ht="20.25">
      <c r="A3" s="414" t="str">
        <f>'Parish Details'!H8</f>
        <v>ST LUKE'S,  FARNWORTH, WIDNES</v>
      </c>
      <c r="B3" s="414"/>
      <c r="C3" s="414"/>
      <c r="D3" s="414"/>
      <c r="E3" s="414"/>
      <c r="F3" s="414"/>
      <c r="G3" s="414"/>
      <c r="H3" s="414"/>
      <c r="I3" s="414"/>
      <c r="J3" s="414"/>
      <c r="K3" s="414"/>
      <c r="L3" s="414"/>
    </row>
    <row r="4" spans="1:16" ht="20.25">
      <c r="A4" s="172" t="s">
        <v>329</v>
      </c>
      <c r="B4" s="172"/>
      <c r="C4" s="173"/>
      <c r="D4" s="173"/>
      <c r="E4" s="173"/>
      <c r="F4" s="173"/>
      <c r="G4" s="173"/>
      <c r="H4" s="173"/>
      <c r="I4" s="173"/>
      <c r="J4" s="173"/>
      <c r="K4" s="118"/>
      <c r="L4" s="120"/>
      <c r="M4" s="120"/>
      <c r="N4" s="120"/>
      <c r="O4" s="120"/>
      <c r="P4" s="120"/>
    </row>
    <row r="5" spans="1:16" ht="20.25">
      <c r="A5" s="415" t="str">
        <f>CONCATENATE("For the year ended 31 December ",'Parish Details'!H11)</f>
        <v>For the year ended 31 December 2022</v>
      </c>
      <c r="B5" s="415"/>
      <c r="C5" s="415"/>
      <c r="D5" s="415"/>
      <c r="E5" s="415"/>
      <c r="F5" s="415"/>
      <c r="G5" s="415"/>
      <c r="H5" s="415"/>
      <c r="I5" s="415"/>
      <c r="J5" s="415"/>
      <c r="K5" s="415"/>
      <c r="L5" s="415"/>
      <c r="M5" s="120"/>
      <c r="N5" s="120"/>
      <c r="O5" s="120"/>
      <c r="P5" s="120"/>
    </row>
    <row r="6" spans="1:16" ht="20.25">
      <c r="A6" s="172"/>
      <c r="B6" s="173"/>
      <c r="C6" s="173"/>
      <c r="D6" s="173"/>
      <c r="E6" s="173"/>
      <c r="F6" s="173"/>
      <c r="G6" s="173"/>
      <c r="H6" s="173"/>
      <c r="I6" s="173"/>
      <c r="J6" s="173"/>
      <c r="K6" s="118"/>
      <c r="L6" s="120"/>
      <c r="M6" s="120"/>
      <c r="N6" s="120"/>
      <c r="O6" s="120"/>
      <c r="P6" s="120"/>
    </row>
    <row r="7" spans="1:16" ht="20.25">
      <c r="A7" s="175"/>
      <c r="B7" s="175"/>
      <c r="C7" s="175"/>
      <c r="D7" s="175"/>
      <c r="E7" s="175"/>
      <c r="F7" s="175"/>
      <c r="G7" s="175"/>
      <c r="H7" s="175"/>
      <c r="I7" s="175"/>
      <c r="J7" s="176"/>
      <c r="K7" s="174" t="s">
        <v>47</v>
      </c>
      <c r="L7" s="120"/>
      <c r="M7" s="120"/>
      <c r="N7" s="120"/>
      <c r="O7" s="120"/>
      <c r="P7" s="120"/>
    </row>
    <row r="8" spans="1:16" ht="20.25">
      <c r="A8" s="175"/>
      <c r="B8" s="175"/>
      <c r="C8" s="175"/>
      <c r="D8" s="120"/>
      <c r="E8" s="174" t="s">
        <v>45</v>
      </c>
      <c r="F8" s="172"/>
      <c r="G8" s="172" t="s">
        <v>46</v>
      </c>
      <c r="H8" s="172"/>
      <c r="I8" s="120"/>
      <c r="J8" s="177" t="s">
        <v>263</v>
      </c>
      <c r="K8" s="120"/>
      <c r="L8" s="174" t="s">
        <v>48</v>
      </c>
      <c r="M8" s="174"/>
      <c r="N8" s="178" t="s">
        <v>49</v>
      </c>
      <c r="O8" s="178"/>
      <c r="P8" s="173"/>
    </row>
    <row r="9" spans="1:16" ht="20.25">
      <c r="A9" s="175"/>
      <c r="B9" s="175"/>
      <c r="C9" s="175"/>
      <c r="D9" s="120"/>
      <c r="E9" s="174" t="s">
        <v>50</v>
      </c>
      <c r="F9" s="174"/>
      <c r="G9" s="174" t="s">
        <v>50</v>
      </c>
      <c r="H9" s="174"/>
      <c r="I9" s="120"/>
      <c r="J9" s="174" t="s">
        <v>50</v>
      </c>
      <c r="K9" s="174"/>
      <c r="L9" s="174" t="s">
        <v>50</v>
      </c>
      <c r="M9" s="174"/>
      <c r="N9" s="174">
        <v>2022</v>
      </c>
      <c r="O9" s="174"/>
      <c r="P9" s="174">
        <v>2021</v>
      </c>
    </row>
    <row r="10" spans="1:16" ht="20.25">
      <c r="A10" s="175"/>
      <c r="B10" s="174" t="s">
        <v>51</v>
      </c>
      <c r="C10" s="174"/>
      <c r="D10" s="120"/>
      <c r="E10" s="174" t="s">
        <v>52</v>
      </c>
      <c r="F10" s="174"/>
      <c r="G10" s="174" t="s">
        <v>52</v>
      </c>
      <c r="H10" s="174"/>
      <c r="I10" s="120"/>
      <c r="J10" s="174" t="s">
        <v>52</v>
      </c>
      <c r="K10" s="174"/>
      <c r="L10" s="174" t="s">
        <v>52</v>
      </c>
      <c r="M10" s="174"/>
      <c r="N10" s="179" t="s">
        <v>52</v>
      </c>
      <c r="O10" s="174"/>
      <c r="P10" s="174" t="s">
        <v>52</v>
      </c>
    </row>
    <row r="11" spans="1:20" ht="20.25">
      <c r="A11" s="180" t="s">
        <v>53</v>
      </c>
      <c r="B11" s="175"/>
      <c r="C11" s="175"/>
      <c r="D11" s="120"/>
      <c r="E11" s="269"/>
      <c r="F11" s="181"/>
      <c r="G11" s="181"/>
      <c r="H11" s="181"/>
      <c r="I11" s="182"/>
      <c r="J11" s="181"/>
      <c r="K11" s="181"/>
      <c r="L11" s="181"/>
      <c r="M11" s="181"/>
      <c r="N11" s="269"/>
      <c r="O11" s="181"/>
      <c r="P11" s="183"/>
      <c r="Q11" s="75"/>
      <c r="R11" s="75"/>
      <c r="T11" s="159"/>
    </row>
    <row r="12" spans="1:18" ht="20.25">
      <c r="A12" s="184" t="s">
        <v>120</v>
      </c>
      <c r="B12" s="179" t="s">
        <v>231</v>
      </c>
      <c r="C12" s="179"/>
      <c r="D12" s="120"/>
      <c r="E12" s="269">
        <v>97060.26</v>
      </c>
      <c r="F12" s="181"/>
      <c r="G12" s="181">
        <v>1485</v>
      </c>
      <c r="H12" s="181"/>
      <c r="I12" s="182"/>
      <c r="J12" s="327">
        <v>64119.01</v>
      </c>
      <c r="K12" s="181"/>
      <c r="L12" s="181"/>
      <c r="M12" s="181"/>
      <c r="N12" s="269">
        <f>SUM(E12:M12)</f>
        <v>162664.27</v>
      </c>
      <c r="O12" s="181"/>
      <c r="P12" s="269">
        <v>79973</v>
      </c>
      <c r="Q12" s="75"/>
      <c r="R12" s="75"/>
    </row>
    <row r="13" spans="1:18" ht="20.25">
      <c r="A13" s="175"/>
      <c r="B13" s="175"/>
      <c r="C13" s="175"/>
      <c r="D13" s="120"/>
      <c r="E13" s="269"/>
      <c r="F13" s="181"/>
      <c r="G13" s="181"/>
      <c r="H13" s="181"/>
      <c r="I13" s="182"/>
      <c r="J13" s="181"/>
      <c r="K13" s="181"/>
      <c r="L13" s="181"/>
      <c r="M13" s="181"/>
      <c r="N13" s="269"/>
      <c r="O13" s="181"/>
      <c r="P13" s="269"/>
      <c r="Q13" s="75"/>
      <c r="R13" s="75"/>
    </row>
    <row r="14" spans="1:18" ht="20.25">
      <c r="A14" s="184" t="s">
        <v>176</v>
      </c>
      <c r="B14" s="179" t="s">
        <v>232</v>
      </c>
      <c r="C14" s="175"/>
      <c r="D14" s="120"/>
      <c r="E14" s="269">
        <v>1017.99</v>
      </c>
      <c r="F14" s="181"/>
      <c r="G14" s="181"/>
      <c r="H14" s="181"/>
      <c r="I14" s="182"/>
      <c r="J14" s="181"/>
      <c r="K14" s="181"/>
      <c r="L14" s="181"/>
      <c r="M14" s="181"/>
      <c r="N14" s="269">
        <f>SUM(E14:M14)</f>
        <v>1017.99</v>
      </c>
      <c r="O14" s="181"/>
      <c r="P14" s="269">
        <v>12700.24</v>
      </c>
      <c r="Q14" s="75"/>
      <c r="R14" s="75"/>
    </row>
    <row r="15" spans="1:18" ht="16.5" customHeight="1">
      <c r="A15" s="175"/>
      <c r="B15" s="175"/>
      <c r="C15" s="175"/>
      <c r="D15" s="120"/>
      <c r="E15" s="269"/>
      <c r="F15" s="181"/>
      <c r="G15" s="181"/>
      <c r="H15" s="181"/>
      <c r="I15" s="182"/>
      <c r="J15" s="181"/>
      <c r="K15" s="181"/>
      <c r="L15" s="181"/>
      <c r="M15" s="181"/>
      <c r="N15" s="269"/>
      <c r="O15" s="181"/>
      <c r="P15" s="269"/>
      <c r="Q15" s="75"/>
      <c r="R15" s="75"/>
    </row>
    <row r="16" spans="1:18" ht="21.75" customHeight="1">
      <c r="A16" s="185" t="s">
        <v>54</v>
      </c>
      <c r="B16" s="179" t="s">
        <v>233</v>
      </c>
      <c r="C16" s="175"/>
      <c r="D16" s="120"/>
      <c r="E16" s="269">
        <v>6505.89</v>
      </c>
      <c r="F16" s="181"/>
      <c r="G16" s="181"/>
      <c r="H16" s="181"/>
      <c r="I16" s="182"/>
      <c r="J16" s="181"/>
      <c r="K16" s="181"/>
      <c r="L16" s="269">
        <v>29.57</v>
      </c>
      <c r="M16" s="181"/>
      <c r="N16" s="269">
        <f>SUM(E16:M16)</f>
        <v>6535.46</v>
      </c>
      <c r="O16" s="181"/>
      <c r="P16" s="269">
        <v>6411.47</v>
      </c>
      <c r="Q16" s="75"/>
      <c r="R16" s="75"/>
    </row>
    <row r="17" spans="1:18" ht="20.25">
      <c r="A17" s="175"/>
      <c r="B17" s="118"/>
      <c r="C17" s="175"/>
      <c r="D17" s="120"/>
      <c r="E17" s="306"/>
      <c r="F17" s="181"/>
      <c r="G17" s="186"/>
      <c r="H17" s="181"/>
      <c r="I17" s="182"/>
      <c r="J17" s="186"/>
      <c r="K17" s="181"/>
      <c r="L17" s="186"/>
      <c r="M17" s="181"/>
      <c r="N17" s="306"/>
      <c r="O17" s="181"/>
      <c r="P17" s="306"/>
      <c r="Q17" s="75"/>
      <c r="R17" s="75"/>
    </row>
    <row r="18" spans="1:18" ht="20.25">
      <c r="A18" s="175" t="s">
        <v>177</v>
      </c>
      <c r="B18" s="179" t="s">
        <v>234</v>
      </c>
      <c r="C18" s="175"/>
      <c r="D18" s="120"/>
      <c r="E18" s="308">
        <v>17312</v>
      </c>
      <c r="F18" s="181"/>
      <c r="G18" s="183"/>
      <c r="H18" s="181"/>
      <c r="I18" s="182"/>
      <c r="J18" s="183"/>
      <c r="K18" s="181"/>
      <c r="L18" s="183"/>
      <c r="M18" s="181"/>
      <c r="N18" s="269">
        <f>SUM(E18:M18)</f>
        <v>17312</v>
      </c>
      <c r="O18" s="181"/>
      <c r="P18" s="269">
        <v>12635</v>
      </c>
      <c r="Q18" s="75"/>
      <c r="R18" s="75"/>
    </row>
    <row r="19" spans="1:18" ht="20.25">
      <c r="A19" s="175"/>
      <c r="B19" s="175"/>
      <c r="C19" s="175"/>
      <c r="D19" s="120"/>
      <c r="E19" s="269"/>
      <c r="F19" s="181"/>
      <c r="G19" s="181"/>
      <c r="H19" s="181"/>
      <c r="I19" s="182"/>
      <c r="J19" s="181"/>
      <c r="K19" s="181"/>
      <c r="L19" s="181"/>
      <c r="M19" s="181"/>
      <c r="N19" s="269"/>
      <c r="O19" s="181"/>
      <c r="P19" s="308"/>
      <c r="Q19" s="75"/>
      <c r="R19" s="75"/>
    </row>
    <row r="20" spans="1:18" ht="20.25">
      <c r="A20" s="184" t="s">
        <v>178</v>
      </c>
      <c r="B20" s="179" t="s">
        <v>235</v>
      </c>
      <c r="C20" s="175"/>
      <c r="D20" s="120"/>
      <c r="E20" s="365"/>
      <c r="F20" s="181"/>
      <c r="G20" s="181"/>
      <c r="H20" s="181"/>
      <c r="I20" s="182"/>
      <c r="J20" s="181"/>
      <c r="K20" s="181"/>
      <c r="L20" s="181"/>
      <c r="M20" s="181"/>
      <c r="N20" s="269"/>
      <c r="O20" s="181"/>
      <c r="P20" s="308"/>
      <c r="Q20" s="75"/>
      <c r="R20" s="75"/>
    </row>
    <row r="21" spans="1:18" ht="20.25">
      <c r="A21" s="187"/>
      <c r="B21" s="179"/>
      <c r="C21" s="175"/>
      <c r="D21" s="120"/>
      <c r="E21" s="307"/>
      <c r="F21" s="181"/>
      <c r="G21" s="278"/>
      <c r="H21" s="181"/>
      <c r="I21" s="182"/>
      <c r="J21" s="278"/>
      <c r="K21" s="181"/>
      <c r="L21" s="278"/>
      <c r="M21" s="181"/>
      <c r="N21" s="307"/>
      <c r="O21" s="181"/>
      <c r="P21" s="308"/>
      <c r="Q21" s="75"/>
      <c r="R21" s="75"/>
    </row>
    <row r="22" spans="1:18" ht="3" customHeight="1">
      <c r="A22" s="187"/>
      <c r="B22" s="179"/>
      <c r="C22" s="175"/>
      <c r="D22" s="120"/>
      <c r="E22" s="269"/>
      <c r="F22" s="181"/>
      <c r="G22" s="181"/>
      <c r="H22" s="181"/>
      <c r="I22" s="182"/>
      <c r="J22" s="181"/>
      <c r="K22" s="181"/>
      <c r="L22" s="181"/>
      <c r="M22" s="181"/>
      <c r="N22" s="181"/>
      <c r="O22" s="181"/>
      <c r="P22" s="308"/>
      <c r="Q22" s="75"/>
      <c r="R22" s="75"/>
    </row>
    <row r="23" spans="1:18" ht="20.25">
      <c r="A23" s="180" t="s">
        <v>55</v>
      </c>
      <c r="B23" s="175"/>
      <c r="C23" s="175"/>
      <c r="D23" s="120"/>
      <c r="E23" s="370">
        <f>SUM(E12:E22)</f>
        <v>121896.14</v>
      </c>
      <c r="F23" s="279"/>
      <c r="G23" s="310">
        <f>SUM(G12:G22)</f>
        <v>1485</v>
      </c>
      <c r="H23" s="279"/>
      <c r="I23" s="188"/>
      <c r="J23" s="279">
        <f>SUM(J12:J22)</f>
        <v>64119.01</v>
      </c>
      <c r="K23" s="279"/>
      <c r="L23" s="367">
        <f>SUM(L12:L22)</f>
        <v>29.57</v>
      </c>
      <c r="M23" s="279"/>
      <c r="N23" s="312">
        <f>SUM(E23:M23)</f>
        <v>187529.72</v>
      </c>
      <c r="O23" s="279"/>
      <c r="P23" s="309">
        <f>SUM(P12:P22)</f>
        <v>111719.71</v>
      </c>
      <c r="Q23" s="101"/>
      <c r="R23" s="75"/>
    </row>
    <row r="24" spans="1:18" ht="20.25">
      <c r="A24" s="175"/>
      <c r="B24" s="175"/>
      <c r="C24" s="175"/>
      <c r="D24" s="120"/>
      <c r="E24" s="189"/>
      <c r="F24" s="189"/>
      <c r="G24" s="189"/>
      <c r="H24" s="189"/>
      <c r="I24" s="188"/>
      <c r="J24" s="189"/>
      <c r="K24" s="189"/>
      <c r="L24" s="189"/>
      <c r="M24" s="189"/>
      <c r="N24" s="189"/>
      <c r="O24" s="189"/>
      <c r="P24" s="281"/>
      <c r="Q24" s="101"/>
      <c r="R24" s="75"/>
    </row>
    <row r="25" spans="1:18" ht="20.25">
      <c r="A25" s="175"/>
      <c r="B25" s="175"/>
      <c r="C25" s="175"/>
      <c r="D25" s="120"/>
      <c r="E25" s="189"/>
      <c r="F25" s="189"/>
      <c r="G25" s="189"/>
      <c r="H25" s="189"/>
      <c r="I25" s="188"/>
      <c r="J25" s="189"/>
      <c r="K25" s="189"/>
      <c r="L25" s="189"/>
      <c r="M25" s="189"/>
      <c r="N25" s="189"/>
      <c r="O25" s="189"/>
      <c r="P25" s="281"/>
      <c r="Q25" s="101"/>
      <c r="R25" s="75"/>
    </row>
    <row r="26" spans="1:18" ht="20.25">
      <c r="A26" s="180" t="s">
        <v>56</v>
      </c>
      <c r="B26" s="175"/>
      <c r="C26" s="175"/>
      <c r="D26" s="120"/>
      <c r="E26" s="189"/>
      <c r="F26" s="189"/>
      <c r="G26" s="189"/>
      <c r="H26" s="189"/>
      <c r="I26" s="188"/>
      <c r="J26" s="189"/>
      <c r="K26" s="189"/>
      <c r="L26" s="189"/>
      <c r="M26" s="189"/>
      <c r="N26" s="189"/>
      <c r="O26" s="189"/>
      <c r="P26" s="281"/>
      <c r="Q26" s="101"/>
      <c r="R26" s="75"/>
    </row>
    <row r="27" spans="1:18" ht="20.25">
      <c r="A27" s="175" t="str">
        <f>'Notes Resources Expended '!C12</f>
        <v>Church Activities</v>
      </c>
      <c r="B27" s="179" t="str">
        <f>'Notes Resources Expended '!B12</f>
        <v>3(a)</v>
      </c>
      <c r="C27" s="175"/>
      <c r="D27" s="120"/>
      <c r="E27" s="311">
        <v>117640.87</v>
      </c>
      <c r="F27" s="189"/>
      <c r="G27" s="311">
        <v>545.8</v>
      </c>
      <c r="H27" s="189"/>
      <c r="I27" s="188"/>
      <c r="J27" s="366">
        <v>10927.27</v>
      </c>
      <c r="K27" s="189"/>
      <c r="L27" s="311"/>
      <c r="M27" s="189"/>
      <c r="N27" s="311">
        <f>SUM(E27:M27)</f>
        <v>129113.94</v>
      </c>
      <c r="O27" s="189"/>
      <c r="P27" s="281">
        <v>120066.15</v>
      </c>
      <c r="Q27" s="101"/>
      <c r="R27" s="75"/>
    </row>
    <row r="28" spans="1:18" ht="20.25">
      <c r="A28" s="180"/>
      <c r="B28" s="175"/>
      <c r="C28" s="175"/>
      <c r="D28" s="120"/>
      <c r="E28" s="189"/>
      <c r="F28" s="189"/>
      <c r="G28" s="189"/>
      <c r="H28" s="189"/>
      <c r="I28" s="188"/>
      <c r="J28" s="189"/>
      <c r="K28" s="189"/>
      <c r="L28" s="189"/>
      <c r="M28" s="189"/>
      <c r="N28" s="311"/>
      <c r="O28" s="189"/>
      <c r="P28" s="281"/>
      <c r="Q28" s="101"/>
      <c r="R28" s="75"/>
    </row>
    <row r="29" spans="1:18" ht="20.25">
      <c r="A29" s="175" t="s">
        <v>179</v>
      </c>
      <c r="B29" s="179" t="str">
        <f>'Notes Resources Expended '!B44</f>
        <v>3(b)</v>
      </c>
      <c r="C29" s="175"/>
      <c r="D29" s="120"/>
      <c r="E29" s="311">
        <v>328.62</v>
      </c>
      <c r="F29" s="189"/>
      <c r="G29" s="189"/>
      <c r="H29" s="189"/>
      <c r="I29" s="188"/>
      <c r="J29" s="189"/>
      <c r="K29" s="189"/>
      <c r="L29" s="189"/>
      <c r="M29" s="189"/>
      <c r="N29" s="311">
        <f>SUM(E29:M29)</f>
        <v>328.62</v>
      </c>
      <c r="O29" s="189"/>
      <c r="P29" s="281">
        <v>140.93</v>
      </c>
      <c r="Q29" s="101"/>
      <c r="R29" s="75"/>
    </row>
    <row r="30" spans="1:18" ht="20.25">
      <c r="A30" s="175"/>
      <c r="B30" s="175"/>
      <c r="C30" s="175"/>
      <c r="D30" s="120"/>
      <c r="E30" s="189"/>
      <c r="F30" s="189"/>
      <c r="G30" s="189"/>
      <c r="H30" s="189"/>
      <c r="I30" s="188"/>
      <c r="J30" s="189"/>
      <c r="K30" s="189"/>
      <c r="L30" s="189"/>
      <c r="M30" s="189"/>
      <c r="N30" s="311"/>
      <c r="O30" s="189"/>
      <c r="P30" s="281"/>
      <c r="Q30" s="101"/>
      <c r="R30" s="75"/>
    </row>
    <row r="31" spans="1:18" ht="20.25">
      <c r="A31" s="175" t="s">
        <v>161</v>
      </c>
      <c r="B31" s="179" t="s">
        <v>218</v>
      </c>
      <c r="C31" s="175"/>
      <c r="D31" s="120"/>
      <c r="E31" s="189">
        <v>62</v>
      </c>
      <c r="F31" s="189"/>
      <c r="G31" s="189"/>
      <c r="H31" s="189"/>
      <c r="I31" s="188"/>
      <c r="J31" s="189"/>
      <c r="K31" s="189"/>
      <c r="L31" s="189"/>
      <c r="M31" s="189"/>
      <c r="N31" s="311">
        <f>SUM(E31:M31)</f>
        <v>62</v>
      </c>
      <c r="O31" s="189"/>
      <c r="P31" s="281">
        <v>68</v>
      </c>
      <c r="Q31" s="101"/>
      <c r="R31" s="75"/>
    </row>
    <row r="32" spans="1:18" ht="20.25">
      <c r="A32" s="175"/>
      <c r="B32" s="175"/>
      <c r="C32" s="175"/>
      <c r="D32" s="120"/>
      <c r="E32" s="189"/>
      <c r="F32" s="189"/>
      <c r="G32" s="189"/>
      <c r="H32" s="189"/>
      <c r="I32" s="188"/>
      <c r="J32" s="189"/>
      <c r="K32" s="189"/>
      <c r="L32" s="189"/>
      <c r="M32" s="189"/>
      <c r="N32" s="311"/>
      <c r="O32" s="189"/>
      <c r="P32" s="281"/>
      <c r="Q32" s="101"/>
      <c r="R32" s="75"/>
    </row>
    <row r="33" spans="1:18" ht="20.25">
      <c r="A33" s="175" t="s">
        <v>180</v>
      </c>
      <c r="B33" s="179" t="str">
        <f>'Notes Resources Expended '!B55</f>
        <v>3(d)</v>
      </c>
      <c r="C33" s="175"/>
      <c r="D33" s="120"/>
      <c r="E33" s="189">
        <v>1000</v>
      </c>
      <c r="F33" s="189"/>
      <c r="G33" s="189"/>
      <c r="H33" s="189"/>
      <c r="I33" s="188"/>
      <c r="J33" s="189"/>
      <c r="K33" s="189"/>
      <c r="L33" s="189"/>
      <c r="M33" s="189"/>
      <c r="N33" s="311">
        <f>SUM(E33:M33)</f>
        <v>1000</v>
      </c>
      <c r="O33" s="189"/>
      <c r="P33" s="281">
        <v>1000</v>
      </c>
      <c r="Q33" s="101"/>
      <c r="R33" s="75"/>
    </row>
    <row r="34" spans="1:18" ht="20.25">
      <c r="A34" s="175"/>
      <c r="B34" s="179"/>
      <c r="C34" s="175"/>
      <c r="D34" s="120"/>
      <c r="E34" s="278"/>
      <c r="F34" s="189"/>
      <c r="G34" s="278"/>
      <c r="H34" s="189"/>
      <c r="I34" s="188"/>
      <c r="J34" s="278"/>
      <c r="K34" s="189"/>
      <c r="L34" s="278"/>
      <c r="M34" s="189"/>
      <c r="N34" s="307"/>
      <c r="O34" s="189"/>
      <c r="P34" s="282"/>
      <c r="Q34" s="101"/>
      <c r="R34" s="75"/>
    </row>
    <row r="35" spans="1:18" ht="4.5" customHeight="1">
      <c r="A35" s="175"/>
      <c r="B35" s="175"/>
      <c r="C35" s="175"/>
      <c r="D35" s="120"/>
      <c r="E35" s="189"/>
      <c r="F35" s="189"/>
      <c r="G35" s="189"/>
      <c r="H35" s="189"/>
      <c r="I35" s="188"/>
      <c r="J35" s="189"/>
      <c r="K35" s="189"/>
      <c r="L35" s="189"/>
      <c r="M35" s="189"/>
      <c r="N35" s="311"/>
      <c r="O35" s="189"/>
      <c r="P35" s="281"/>
      <c r="Q35" s="101"/>
      <c r="R35" s="75"/>
    </row>
    <row r="36" spans="1:18" ht="20.25">
      <c r="A36" s="180" t="s">
        <v>100</v>
      </c>
      <c r="B36" s="175"/>
      <c r="C36" s="175"/>
      <c r="D36" s="120"/>
      <c r="E36" s="330">
        <f>SUM(E26:E35)</f>
        <v>119031.48999999999</v>
      </c>
      <c r="F36" s="279"/>
      <c r="G36" s="279">
        <f>SUM(G27:G35)</f>
        <v>545.8</v>
      </c>
      <c r="H36" s="279"/>
      <c r="I36" s="188"/>
      <c r="J36" s="310">
        <f>SUM(J27:J35)</f>
        <v>10927.27</v>
      </c>
      <c r="K36" s="279"/>
      <c r="L36" s="279">
        <v>0</v>
      </c>
      <c r="M36" s="279"/>
      <c r="N36" s="312">
        <f>SUM(N27:N35)</f>
        <v>130504.56</v>
      </c>
      <c r="O36" s="279"/>
      <c r="P36" s="309">
        <f>SUM(P26:P35)</f>
        <v>121275.07999999999</v>
      </c>
      <c r="Q36" s="101"/>
      <c r="R36" s="75"/>
    </row>
    <row r="37" spans="1:18" ht="20.25">
      <c r="A37" s="180"/>
      <c r="B37" s="175"/>
      <c r="C37" s="175"/>
      <c r="D37" s="120"/>
      <c r="E37" s="279"/>
      <c r="F37" s="279"/>
      <c r="G37" s="279"/>
      <c r="H37" s="279"/>
      <c r="I37" s="188"/>
      <c r="J37" s="279"/>
      <c r="K37" s="279"/>
      <c r="L37" s="279"/>
      <c r="M37" s="279"/>
      <c r="N37" s="279"/>
      <c r="O37" s="279"/>
      <c r="P37" s="280"/>
      <c r="Q37" s="101"/>
      <c r="R37" s="75"/>
    </row>
    <row r="38" spans="1:18" ht="20.25">
      <c r="A38" s="190" t="s">
        <v>102</v>
      </c>
      <c r="B38" s="175"/>
      <c r="C38" s="175"/>
      <c r="D38" s="120"/>
      <c r="E38" s="279"/>
      <c r="F38" s="279"/>
      <c r="G38" s="279"/>
      <c r="H38" s="279"/>
      <c r="I38" s="188"/>
      <c r="J38" s="279"/>
      <c r="K38" s="279"/>
      <c r="L38" s="279"/>
      <c r="M38" s="279"/>
      <c r="N38" s="279"/>
      <c r="O38" s="279"/>
      <c r="P38" s="280"/>
      <c r="Q38" s="101"/>
      <c r="R38" s="75"/>
    </row>
    <row r="39" spans="1:18" ht="20.25">
      <c r="A39" s="190" t="s">
        <v>181</v>
      </c>
      <c r="B39" s="175"/>
      <c r="C39" s="175"/>
      <c r="D39" s="120"/>
      <c r="E39" s="189"/>
      <c r="F39" s="189"/>
      <c r="G39" s="189"/>
      <c r="H39" s="189"/>
      <c r="I39" s="188"/>
      <c r="J39" s="189"/>
      <c r="K39" s="189"/>
      <c r="L39" s="189"/>
      <c r="M39" s="189"/>
      <c r="N39" s="189"/>
      <c r="O39" s="189"/>
      <c r="P39" s="281"/>
      <c r="Q39" s="101"/>
      <c r="R39" s="75"/>
    </row>
    <row r="40" spans="1:18" ht="20.25">
      <c r="A40" s="190" t="s">
        <v>182</v>
      </c>
      <c r="B40" s="184"/>
      <c r="C40" s="175"/>
      <c r="D40" s="120"/>
      <c r="E40" s="311">
        <v>2864.65</v>
      </c>
      <c r="F40" s="189"/>
      <c r="G40" s="311">
        <v>939.2</v>
      </c>
      <c r="H40" s="189"/>
      <c r="I40" s="188"/>
      <c r="J40" s="328">
        <v>53191.74</v>
      </c>
      <c r="K40" s="189"/>
      <c r="L40" s="311">
        <v>29.57</v>
      </c>
      <c r="M40" s="189"/>
      <c r="N40" s="311">
        <f>SUM(E40:M40)</f>
        <v>57025.159999999996</v>
      </c>
      <c r="O40" s="189"/>
      <c r="P40" s="313">
        <v>-9555.37</v>
      </c>
      <c r="Q40" s="101"/>
      <c r="R40" s="75"/>
    </row>
    <row r="41" spans="1:18" ht="20.25">
      <c r="A41" s="118"/>
      <c r="B41" s="184"/>
      <c r="C41" s="175"/>
      <c r="D41" s="120"/>
      <c r="E41" s="189"/>
      <c r="F41" s="189"/>
      <c r="G41" s="189"/>
      <c r="H41" s="189"/>
      <c r="I41" s="188"/>
      <c r="J41" s="189"/>
      <c r="K41" s="189"/>
      <c r="L41" s="189"/>
      <c r="M41" s="189"/>
      <c r="N41" s="189"/>
      <c r="O41" s="189"/>
      <c r="P41" s="281"/>
      <c r="Q41" s="101"/>
      <c r="R41" s="75"/>
    </row>
    <row r="42" spans="1:18" ht="20.25">
      <c r="A42" s="184" t="s">
        <v>183</v>
      </c>
      <c r="B42" s="184"/>
      <c r="C42" s="175"/>
      <c r="D42" s="120"/>
      <c r="E42" s="189"/>
      <c r="F42" s="189"/>
      <c r="G42" s="189"/>
      <c r="H42" s="189"/>
      <c r="I42" s="188"/>
      <c r="J42" s="189"/>
      <c r="K42" s="189"/>
      <c r="L42" s="182"/>
      <c r="M42" s="189"/>
      <c r="N42" s="189"/>
      <c r="O42" s="189"/>
      <c r="P42" s="281"/>
      <c r="Q42" s="101"/>
      <c r="R42" s="75"/>
    </row>
    <row r="43" spans="1:18" ht="20.25">
      <c r="A43" s="184" t="s">
        <v>184</v>
      </c>
      <c r="B43" s="179" t="s">
        <v>84</v>
      </c>
      <c r="C43" s="175"/>
      <c r="D43" s="120"/>
      <c r="E43" s="189"/>
      <c r="F43" s="189"/>
      <c r="G43" s="189"/>
      <c r="H43" s="189"/>
      <c r="I43" s="188"/>
      <c r="J43" s="189"/>
      <c r="K43" s="189"/>
      <c r="L43" s="189"/>
      <c r="M43" s="189"/>
      <c r="N43" s="189"/>
      <c r="O43" s="189"/>
      <c r="P43" s="281"/>
      <c r="Q43" s="101"/>
      <c r="R43" s="75"/>
    </row>
    <row r="44" spans="1:18" ht="20.25">
      <c r="A44" s="184" t="s">
        <v>185</v>
      </c>
      <c r="B44" s="179" t="s">
        <v>84</v>
      </c>
      <c r="C44" s="175"/>
      <c r="D44" s="120"/>
      <c r="E44" s="120"/>
      <c r="F44" s="189"/>
      <c r="G44" s="189"/>
      <c r="H44" s="189"/>
      <c r="I44" s="188"/>
      <c r="J44" s="189"/>
      <c r="K44" s="189"/>
      <c r="L44" s="311">
        <v>-20374.94</v>
      </c>
      <c r="M44" s="189"/>
      <c r="N44" s="311">
        <f>SUM(E44:M44)</f>
        <v>-20374.94</v>
      </c>
      <c r="O44" s="189"/>
      <c r="P44" s="313">
        <v>20499.92</v>
      </c>
      <c r="Q44" s="101"/>
      <c r="R44" s="75"/>
    </row>
    <row r="45" spans="1:18" ht="20.25">
      <c r="A45" s="184"/>
      <c r="B45" s="179"/>
      <c r="C45" s="175"/>
      <c r="D45" s="120"/>
      <c r="E45" s="189"/>
      <c r="F45" s="189"/>
      <c r="G45" s="189"/>
      <c r="H45" s="189"/>
      <c r="I45" s="188"/>
      <c r="J45" s="189"/>
      <c r="K45" s="189"/>
      <c r="L45" s="189"/>
      <c r="M45" s="189"/>
      <c r="N45" s="189"/>
      <c r="O45" s="189"/>
      <c r="P45" s="281"/>
      <c r="Q45" s="101"/>
      <c r="R45" s="75"/>
    </row>
    <row r="46" spans="1:18" ht="20.25">
      <c r="A46" s="184" t="s">
        <v>186</v>
      </c>
      <c r="B46" s="184"/>
      <c r="C46" s="175"/>
      <c r="D46" s="134"/>
      <c r="E46" s="189"/>
      <c r="F46" s="189"/>
      <c r="G46" s="189">
        <v>-500</v>
      </c>
      <c r="H46" s="189"/>
      <c r="I46" s="188"/>
      <c r="J46" s="189">
        <v>500</v>
      </c>
      <c r="K46" s="189"/>
      <c r="L46" s="189"/>
      <c r="M46" s="189"/>
      <c r="N46" s="189"/>
      <c r="O46" s="189"/>
      <c r="P46" s="281">
        <v>0</v>
      </c>
      <c r="Q46" s="101"/>
      <c r="R46" s="75"/>
    </row>
    <row r="47" spans="1:18" ht="20.25">
      <c r="A47" s="184"/>
      <c r="B47" s="184"/>
      <c r="C47" s="175"/>
      <c r="D47" s="134"/>
      <c r="E47" s="278"/>
      <c r="F47" s="189"/>
      <c r="G47" s="278"/>
      <c r="H47" s="189"/>
      <c r="I47" s="188"/>
      <c r="J47" s="278"/>
      <c r="K47" s="189"/>
      <c r="L47" s="278"/>
      <c r="M47" s="189"/>
      <c r="N47" s="278"/>
      <c r="O47" s="189"/>
      <c r="P47" s="278"/>
      <c r="Q47" s="101"/>
      <c r="R47" s="75"/>
    </row>
    <row r="48" spans="1:18" ht="4.5" customHeight="1">
      <c r="A48" s="191"/>
      <c r="B48" s="175"/>
      <c r="C48" s="175"/>
      <c r="D48" s="120"/>
      <c r="E48" s="189"/>
      <c r="F48" s="189"/>
      <c r="G48" s="189"/>
      <c r="H48" s="189"/>
      <c r="I48" s="188"/>
      <c r="J48" s="189"/>
      <c r="K48" s="189"/>
      <c r="L48" s="189"/>
      <c r="M48" s="189"/>
      <c r="N48" s="189"/>
      <c r="O48" s="189"/>
      <c r="P48" s="281"/>
      <c r="Q48" s="101"/>
      <c r="R48" s="75"/>
    </row>
    <row r="49" spans="1:18" ht="20.25">
      <c r="A49" s="180" t="s">
        <v>58</v>
      </c>
      <c r="B49" s="175"/>
      <c r="C49" s="175"/>
      <c r="D49" s="120"/>
      <c r="E49" s="366">
        <f>SUM(E40:E48)</f>
        <v>2864.65</v>
      </c>
      <c r="F49" s="311"/>
      <c r="G49" s="311">
        <f>SUM(G40:G48)</f>
        <v>439.20000000000005</v>
      </c>
      <c r="H49" s="311"/>
      <c r="I49" s="343"/>
      <c r="J49" s="366">
        <f>SUM(J40:J48)</f>
        <v>53691.74</v>
      </c>
      <c r="K49" s="189"/>
      <c r="L49" s="311">
        <f>SUM(L40:L48)</f>
        <v>-20345.37</v>
      </c>
      <c r="M49" s="189"/>
      <c r="N49" s="311">
        <v>36650.21</v>
      </c>
      <c r="O49" s="189"/>
      <c r="P49" s="311">
        <f>SUM(P40:P48)</f>
        <v>10944.549999999997</v>
      </c>
      <c r="Q49" s="101"/>
      <c r="R49" s="75"/>
    </row>
    <row r="50" spans="1:18" ht="20.25">
      <c r="A50" s="175"/>
      <c r="B50" s="175"/>
      <c r="C50" s="175"/>
      <c r="D50" s="120"/>
      <c r="E50" s="189"/>
      <c r="F50" s="189"/>
      <c r="G50" s="189"/>
      <c r="H50" s="189"/>
      <c r="I50" s="188"/>
      <c r="J50" s="189"/>
      <c r="K50" s="189"/>
      <c r="L50" s="189"/>
      <c r="M50" s="189"/>
      <c r="N50" s="189"/>
      <c r="O50" s="189"/>
      <c r="P50" s="281"/>
      <c r="Q50" s="101"/>
      <c r="R50" s="75"/>
    </row>
    <row r="51" spans="1:18" ht="20.25">
      <c r="A51" s="175" t="str">
        <f>CONCATENATE("Balances b/fwd at 1st January ",'Parish Details'!$H$11)</f>
        <v>Balances b/fwd at 1st January 2022</v>
      </c>
      <c r="B51" s="175"/>
      <c r="C51" s="175"/>
      <c r="D51" s="120"/>
      <c r="E51" s="314">
        <v>-9479.45</v>
      </c>
      <c r="F51" s="55"/>
      <c r="G51" s="314">
        <v>1942.05</v>
      </c>
      <c r="H51" s="55"/>
      <c r="I51" s="55"/>
      <c r="J51" s="368">
        <v>15959.97</v>
      </c>
      <c r="K51" s="55"/>
      <c r="L51" s="314">
        <v>172898.36</v>
      </c>
      <c r="M51" s="134"/>
      <c r="N51" s="314">
        <f>SUM(E51:M51)</f>
        <v>181320.93</v>
      </c>
      <c r="O51" s="189"/>
      <c r="P51" s="313">
        <v>169954.38</v>
      </c>
      <c r="Q51" s="101"/>
      <c r="R51" s="75"/>
    </row>
    <row r="52" spans="1:18" ht="20.25">
      <c r="A52" s="175"/>
      <c r="B52" s="175"/>
      <c r="C52" s="175"/>
      <c r="D52" s="120"/>
      <c r="E52" s="189"/>
      <c r="F52" s="189"/>
      <c r="G52" s="189"/>
      <c r="H52" s="189"/>
      <c r="I52" s="188"/>
      <c r="J52" s="189"/>
      <c r="K52" s="189"/>
      <c r="L52" s="189"/>
      <c r="M52" s="189"/>
      <c r="N52" s="189"/>
      <c r="O52" s="189"/>
      <c r="P52" s="281"/>
      <c r="Q52" s="101"/>
      <c r="R52" s="75"/>
    </row>
    <row r="53" spans="1:18" ht="20.25">
      <c r="A53" s="175" t="str">
        <f>CONCATENATE("Balances c/fwd at 31st December ",'Parish Details'!$H$11)</f>
        <v>Balances c/fwd at 31st December 2022</v>
      </c>
      <c r="B53" s="175"/>
      <c r="C53" s="175"/>
      <c r="D53" s="120"/>
      <c r="E53" s="316">
        <f>SUM(E49:E52)</f>
        <v>-6614.800000000001</v>
      </c>
      <c r="F53" s="279"/>
      <c r="G53" s="316">
        <f>SUM(G49:G52)</f>
        <v>2381.25</v>
      </c>
      <c r="H53" s="279"/>
      <c r="I53" s="188"/>
      <c r="J53" s="315">
        <f>SUM(J49:J52)</f>
        <v>69651.70999999999</v>
      </c>
      <c r="K53" s="279"/>
      <c r="L53" s="316">
        <f>SUM(L49:L52)</f>
        <v>152552.99</v>
      </c>
      <c r="M53" s="279"/>
      <c r="N53" s="316">
        <f>SUM(N49:N52)</f>
        <v>217971.13999999998</v>
      </c>
      <c r="O53" s="279"/>
      <c r="P53" s="316">
        <f>SUM(P49:P52)</f>
        <v>180898.93</v>
      </c>
      <c r="Q53" s="101"/>
      <c r="R53" s="75"/>
    </row>
    <row r="54" spans="1:18" ht="20.25">
      <c r="A54" s="175"/>
      <c r="B54" s="175"/>
      <c r="C54" s="175"/>
      <c r="D54" s="120"/>
      <c r="E54" s="189"/>
      <c r="F54" s="189"/>
      <c r="G54" s="189"/>
      <c r="H54" s="189"/>
      <c r="I54" s="189"/>
      <c r="J54" s="189"/>
      <c r="K54" s="189"/>
      <c r="L54" s="189"/>
      <c r="M54" s="188"/>
      <c r="N54" s="188"/>
      <c r="O54" s="188"/>
      <c r="P54" s="188"/>
      <c r="Q54" s="101"/>
      <c r="R54" s="75"/>
    </row>
    <row r="55" spans="1:18" ht="20.25">
      <c r="A55" s="118"/>
      <c r="B55" s="118"/>
      <c r="C55" s="118"/>
      <c r="D55" s="120"/>
      <c r="E55" s="192"/>
      <c r="F55" s="192"/>
      <c r="G55" s="192"/>
      <c r="H55" s="192"/>
      <c r="I55" s="192"/>
      <c r="J55" s="192"/>
      <c r="K55" s="192"/>
      <c r="L55" s="192"/>
      <c r="M55" s="188"/>
      <c r="N55" s="188"/>
      <c r="O55" s="188"/>
      <c r="P55" s="188"/>
      <c r="Q55" s="101"/>
      <c r="R55" s="75"/>
    </row>
    <row r="56" spans="1:18" ht="20.25">
      <c r="A56" s="118" t="s">
        <v>286</v>
      </c>
      <c r="B56" s="118"/>
      <c r="C56" s="118"/>
      <c r="D56" s="118"/>
      <c r="E56" s="192"/>
      <c r="F56" s="192"/>
      <c r="G56" s="193"/>
      <c r="H56" s="192"/>
      <c r="I56" s="192"/>
      <c r="J56" s="369"/>
      <c r="K56" s="192"/>
      <c r="L56" s="188"/>
      <c r="M56" s="188"/>
      <c r="N56" s="188"/>
      <c r="O56" s="188"/>
      <c r="P56" s="188"/>
      <c r="Q56" s="101"/>
      <c r="R56" s="75"/>
    </row>
    <row r="57" spans="1:18" ht="20.25">
      <c r="A57" s="118"/>
      <c r="B57" s="118"/>
      <c r="C57" s="118"/>
      <c r="D57" s="118"/>
      <c r="E57" s="192"/>
      <c r="F57" s="192"/>
      <c r="G57" s="192"/>
      <c r="H57" s="192"/>
      <c r="I57" s="192"/>
      <c r="J57" s="194"/>
      <c r="K57" s="192"/>
      <c r="L57" s="188"/>
      <c r="M57" s="188"/>
      <c r="N57" s="188"/>
      <c r="O57" s="188"/>
      <c r="P57" s="188"/>
      <c r="Q57" s="101"/>
      <c r="R57" s="75"/>
    </row>
    <row r="58" spans="1:17" ht="20.25">
      <c r="A58" s="118"/>
      <c r="B58" s="118"/>
      <c r="C58" s="118"/>
      <c r="D58" s="118"/>
      <c r="E58" s="120"/>
      <c r="F58" s="120"/>
      <c r="G58" s="120"/>
      <c r="H58" s="120"/>
      <c r="I58" s="120"/>
      <c r="J58" s="136"/>
      <c r="K58" s="120"/>
      <c r="L58" s="120"/>
      <c r="M58" s="120"/>
      <c r="N58" s="120"/>
      <c r="O58" s="134"/>
      <c r="P58" s="134"/>
      <c r="Q58" s="95"/>
    </row>
    <row r="59" spans="1:17" ht="20.25">
      <c r="A59" s="39"/>
      <c r="B59" s="39"/>
      <c r="C59" s="39"/>
      <c r="D59" s="118"/>
      <c r="E59" s="55"/>
      <c r="F59" s="55"/>
      <c r="G59" s="55"/>
      <c r="H59" s="55"/>
      <c r="I59" s="55"/>
      <c r="J59" s="132"/>
      <c r="K59" s="133"/>
      <c r="L59" s="95"/>
      <c r="M59" s="95"/>
      <c r="N59" s="95"/>
      <c r="O59" s="95"/>
      <c r="P59" s="95"/>
      <c r="Q59" s="95"/>
    </row>
    <row r="60" spans="1:17" ht="20.25">
      <c r="A60" s="39"/>
      <c r="B60" s="39"/>
      <c r="C60" s="39"/>
      <c r="D60" s="118"/>
      <c r="E60" s="55"/>
      <c r="F60" s="55"/>
      <c r="G60" s="55"/>
      <c r="H60" s="55"/>
      <c r="I60" s="55"/>
      <c r="J60" s="132"/>
      <c r="K60" s="133"/>
      <c r="L60" s="95"/>
      <c r="M60" s="95"/>
      <c r="N60" s="95"/>
      <c r="O60" s="95"/>
      <c r="P60" s="95"/>
      <c r="Q60" s="95"/>
    </row>
    <row r="61" spans="1:17" ht="20.25">
      <c r="A61" s="39"/>
      <c r="B61" s="39"/>
      <c r="C61" s="39"/>
      <c r="D61" s="118"/>
      <c r="E61" s="55"/>
      <c r="F61" s="55"/>
      <c r="G61" s="55"/>
      <c r="H61" s="55"/>
      <c r="I61" s="55"/>
      <c r="J61" s="132"/>
      <c r="K61" s="133"/>
      <c r="L61" s="95"/>
      <c r="M61" s="95"/>
      <c r="N61" s="95"/>
      <c r="O61" s="95"/>
      <c r="P61" s="95"/>
      <c r="Q61" s="95"/>
    </row>
    <row r="62" spans="1:17" ht="20.25">
      <c r="A62" s="39"/>
      <c r="B62" s="39"/>
      <c r="C62" s="39"/>
      <c r="D62" s="118"/>
      <c r="E62" s="55"/>
      <c r="F62" s="55"/>
      <c r="G62" s="55"/>
      <c r="H62" s="55"/>
      <c r="I62" s="55"/>
      <c r="J62" s="132"/>
      <c r="K62" s="133"/>
      <c r="L62" s="95"/>
      <c r="M62" s="95"/>
      <c r="N62" s="95"/>
      <c r="O62" s="95"/>
      <c r="P62" s="95"/>
      <c r="Q62" s="95"/>
    </row>
    <row r="63" spans="1:17" ht="20.25">
      <c r="A63" s="39"/>
      <c r="B63" s="39"/>
      <c r="C63" s="39"/>
      <c r="D63" s="118"/>
      <c r="E63" s="55"/>
      <c r="F63" s="55"/>
      <c r="G63" s="55"/>
      <c r="H63" s="55"/>
      <c r="I63" s="55"/>
      <c r="J63" s="132"/>
      <c r="K63" s="133"/>
      <c r="L63" s="95"/>
      <c r="M63" s="95"/>
      <c r="N63" s="95"/>
      <c r="O63" s="95"/>
      <c r="P63" s="95"/>
      <c r="Q63" s="95"/>
    </row>
    <row r="64" spans="1:17" ht="20.25">
      <c r="A64" s="39"/>
      <c r="B64" s="39"/>
      <c r="C64" s="39"/>
      <c r="D64" s="118"/>
      <c r="E64" s="55"/>
      <c r="F64" s="55"/>
      <c r="G64" s="55"/>
      <c r="H64" s="55"/>
      <c r="I64" s="55"/>
      <c r="J64" s="132"/>
      <c r="K64" s="133"/>
      <c r="L64" s="95"/>
      <c r="M64" s="95"/>
      <c r="N64" s="95"/>
      <c r="O64" s="95"/>
      <c r="P64" s="95"/>
      <c r="Q64" s="95"/>
    </row>
    <row r="65" spans="1:17" ht="20.25">
      <c r="A65" s="39"/>
      <c r="B65" s="39"/>
      <c r="C65" s="39"/>
      <c r="D65" s="118"/>
      <c r="E65" s="55"/>
      <c r="F65" s="55"/>
      <c r="G65" s="55"/>
      <c r="H65" s="55"/>
      <c r="I65" s="55"/>
      <c r="J65" s="132"/>
      <c r="K65" s="133"/>
      <c r="L65" s="95"/>
      <c r="M65" s="95"/>
      <c r="N65" s="95"/>
      <c r="O65" s="95"/>
      <c r="P65" s="95"/>
      <c r="Q65" s="95"/>
    </row>
    <row r="66" spans="1:17" ht="20.25">
      <c r="A66" s="39"/>
      <c r="B66" s="39"/>
      <c r="C66" s="39"/>
      <c r="D66" s="118"/>
      <c r="E66" s="55"/>
      <c r="F66" s="55"/>
      <c r="G66" s="55"/>
      <c r="H66" s="55"/>
      <c r="I66" s="55"/>
      <c r="J66" s="132"/>
      <c r="K66" s="133"/>
      <c r="L66" s="95"/>
      <c r="M66" s="95"/>
      <c r="N66" s="95"/>
      <c r="O66" s="95"/>
      <c r="P66" s="95"/>
      <c r="Q66" s="95"/>
    </row>
    <row r="67" spans="1:17" ht="20.25">
      <c r="A67" s="39"/>
      <c r="B67" s="39"/>
      <c r="C67" s="39"/>
      <c r="D67" s="118"/>
      <c r="E67" s="55"/>
      <c r="F67" s="55"/>
      <c r="G67" s="55"/>
      <c r="H67" s="55"/>
      <c r="I67" s="55"/>
      <c r="J67" s="132"/>
      <c r="K67" s="133"/>
      <c r="L67" s="95"/>
      <c r="M67" s="95"/>
      <c r="N67" s="95"/>
      <c r="O67" s="95"/>
      <c r="P67" s="95"/>
      <c r="Q67" s="95"/>
    </row>
    <row r="68" spans="4:17" ht="12.75">
      <c r="D68" s="120"/>
      <c r="E68" s="134"/>
      <c r="F68" s="134"/>
      <c r="G68" s="134"/>
      <c r="H68" s="134"/>
      <c r="I68" s="134"/>
      <c r="J68" s="135"/>
      <c r="K68" s="95"/>
      <c r="L68" s="95"/>
      <c r="M68" s="95"/>
      <c r="N68" s="95"/>
      <c r="O68" s="95"/>
      <c r="P68" s="95"/>
      <c r="Q68" s="95"/>
    </row>
    <row r="69" spans="4:17" ht="12.75">
      <c r="D69" s="120"/>
      <c r="E69" s="134"/>
      <c r="F69" s="134"/>
      <c r="G69" s="134"/>
      <c r="H69" s="134"/>
      <c r="I69" s="134"/>
      <c r="J69" s="135"/>
      <c r="K69" s="95"/>
      <c r="L69" s="95"/>
      <c r="M69" s="95"/>
      <c r="N69" s="95"/>
      <c r="O69" s="95"/>
      <c r="P69" s="95"/>
      <c r="Q69" s="95"/>
    </row>
    <row r="70" spans="4:17" ht="12.75">
      <c r="D70" s="120"/>
      <c r="E70" s="134"/>
      <c r="F70" s="134"/>
      <c r="G70" s="134"/>
      <c r="H70" s="134"/>
      <c r="I70" s="134"/>
      <c r="J70" s="135"/>
      <c r="K70" s="95"/>
      <c r="L70" s="95"/>
      <c r="M70" s="95"/>
      <c r="N70" s="95"/>
      <c r="O70" s="95"/>
      <c r="P70" s="95"/>
      <c r="Q70" s="95"/>
    </row>
    <row r="71" spans="4:17" ht="12.75">
      <c r="D71" s="120"/>
      <c r="E71" s="134"/>
      <c r="F71" s="134"/>
      <c r="G71" s="134"/>
      <c r="H71" s="134"/>
      <c r="I71" s="134"/>
      <c r="J71" s="135"/>
      <c r="K71" s="95"/>
      <c r="L71" s="95"/>
      <c r="M71" s="95"/>
      <c r="N71" s="95"/>
      <c r="O71" s="95"/>
      <c r="P71" s="95"/>
      <c r="Q71" s="95"/>
    </row>
    <row r="72" spans="4:17" ht="12.75">
      <c r="D72" s="120"/>
      <c r="E72" s="134"/>
      <c r="F72" s="134"/>
      <c r="G72" s="134"/>
      <c r="H72" s="134"/>
      <c r="I72" s="134"/>
      <c r="J72" s="135"/>
      <c r="K72" s="95"/>
      <c r="L72" s="95"/>
      <c r="M72" s="95"/>
      <c r="N72" s="95"/>
      <c r="O72" s="95"/>
      <c r="P72" s="95"/>
      <c r="Q72" s="95"/>
    </row>
    <row r="73" spans="4:17" ht="12.75">
      <c r="D73" s="120"/>
      <c r="E73" s="134"/>
      <c r="F73" s="134"/>
      <c r="G73" s="134"/>
      <c r="H73" s="134"/>
      <c r="I73" s="134"/>
      <c r="J73" s="135"/>
      <c r="K73" s="95"/>
      <c r="L73" s="95"/>
      <c r="M73" s="95"/>
      <c r="N73" s="95"/>
      <c r="O73" s="95"/>
      <c r="P73" s="95"/>
      <c r="Q73" s="95"/>
    </row>
    <row r="74" spans="4:17" ht="12.75">
      <c r="D74" s="120"/>
      <c r="E74" s="134"/>
      <c r="F74" s="134"/>
      <c r="G74" s="134"/>
      <c r="H74" s="134"/>
      <c r="I74" s="134"/>
      <c r="J74" s="135"/>
      <c r="K74" s="95"/>
      <c r="L74" s="95"/>
      <c r="M74" s="95"/>
      <c r="N74" s="95"/>
      <c r="O74" s="95"/>
      <c r="P74" s="95"/>
      <c r="Q74" s="95"/>
    </row>
    <row r="75" spans="4:17" ht="12.75">
      <c r="D75" s="120"/>
      <c r="E75" s="134"/>
      <c r="F75" s="134"/>
      <c r="G75" s="134"/>
      <c r="H75" s="134"/>
      <c r="I75" s="134"/>
      <c r="J75" s="135"/>
      <c r="K75" s="95"/>
      <c r="L75" s="95"/>
      <c r="M75" s="95"/>
      <c r="N75" s="95"/>
      <c r="O75" s="95"/>
      <c r="P75" s="95"/>
      <c r="Q75" s="95"/>
    </row>
    <row r="76" spans="4:17" ht="12.75">
      <c r="D76" s="120"/>
      <c r="E76" s="134"/>
      <c r="F76" s="134"/>
      <c r="G76" s="134"/>
      <c r="H76" s="134"/>
      <c r="I76" s="134"/>
      <c r="J76" s="135"/>
      <c r="K76" s="95"/>
      <c r="L76" s="95"/>
      <c r="M76" s="95"/>
      <c r="N76" s="95"/>
      <c r="O76" s="95"/>
      <c r="P76" s="95"/>
      <c r="Q76" s="95"/>
    </row>
    <row r="77" spans="4:17" ht="12.75">
      <c r="D77" s="120"/>
      <c r="E77" s="134"/>
      <c r="F77" s="134"/>
      <c r="G77" s="134"/>
      <c r="H77" s="134"/>
      <c r="I77" s="134"/>
      <c r="J77" s="135"/>
      <c r="K77" s="95"/>
      <c r="L77" s="95"/>
      <c r="M77" s="95"/>
      <c r="N77" s="95"/>
      <c r="O77" s="95"/>
      <c r="P77" s="95"/>
      <c r="Q77" s="95"/>
    </row>
    <row r="78" spans="4:17" ht="12.75">
      <c r="D78" s="120"/>
      <c r="E78" s="134"/>
      <c r="F78" s="134"/>
      <c r="G78" s="134"/>
      <c r="H78" s="134"/>
      <c r="I78" s="134"/>
      <c r="J78" s="135"/>
      <c r="K78" s="95"/>
      <c r="L78" s="95"/>
      <c r="M78" s="95"/>
      <c r="N78" s="95"/>
      <c r="O78" s="95"/>
      <c r="P78" s="95"/>
      <c r="Q78" s="95"/>
    </row>
    <row r="79" spans="4:17" ht="12.75">
      <c r="D79" s="120"/>
      <c r="E79" s="134"/>
      <c r="F79" s="134"/>
      <c r="G79" s="134"/>
      <c r="H79" s="134"/>
      <c r="I79" s="134"/>
      <c r="J79" s="135"/>
      <c r="K79" s="95"/>
      <c r="L79" s="95"/>
      <c r="M79" s="95"/>
      <c r="N79" s="95"/>
      <c r="O79" s="95"/>
      <c r="P79" s="95"/>
      <c r="Q79" s="95"/>
    </row>
    <row r="80" spans="4:17" ht="12.75">
      <c r="D80" s="120"/>
      <c r="E80" s="134"/>
      <c r="F80" s="134"/>
      <c r="G80" s="134"/>
      <c r="H80" s="134"/>
      <c r="I80" s="134"/>
      <c r="J80" s="135"/>
      <c r="K80" s="95"/>
      <c r="L80" s="95"/>
      <c r="M80" s="95"/>
      <c r="N80" s="95"/>
      <c r="O80" s="95"/>
      <c r="P80" s="95"/>
      <c r="Q80" s="95"/>
    </row>
    <row r="81" spans="4:17" ht="12.75">
      <c r="D81" s="120"/>
      <c r="E81" s="134"/>
      <c r="F81" s="134"/>
      <c r="G81" s="134"/>
      <c r="H81" s="134"/>
      <c r="I81" s="134"/>
      <c r="J81" s="135"/>
      <c r="K81" s="95"/>
      <c r="L81" s="95"/>
      <c r="M81" s="95"/>
      <c r="N81" s="95"/>
      <c r="O81" s="95"/>
      <c r="P81" s="95"/>
      <c r="Q81" s="95"/>
    </row>
    <row r="82" spans="4:17" ht="12.75">
      <c r="D82" s="120"/>
      <c r="E82" s="134"/>
      <c r="F82" s="134"/>
      <c r="G82" s="134"/>
      <c r="H82" s="134"/>
      <c r="I82" s="134"/>
      <c r="J82" s="135"/>
      <c r="K82" s="95"/>
      <c r="L82" s="95"/>
      <c r="M82" s="95"/>
      <c r="N82" s="95"/>
      <c r="O82" s="95"/>
      <c r="P82" s="95"/>
      <c r="Q82" s="95"/>
    </row>
    <row r="83" spans="4:17" ht="12.75">
      <c r="D83" s="120"/>
      <c r="E83" s="134"/>
      <c r="F83" s="134"/>
      <c r="G83" s="134"/>
      <c r="H83" s="134"/>
      <c r="I83" s="134"/>
      <c r="J83" s="135"/>
      <c r="K83" s="95"/>
      <c r="L83" s="95"/>
      <c r="M83" s="95"/>
      <c r="N83" s="95"/>
      <c r="O83" s="95"/>
      <c r="P83" s="95"/>
      <c r="Q83" s="95"/>
    </row>
    <row r="84" spans="4:17" ht="12.75">
      <c r="D84" s="120"/>
      <c r="E84" s="134"/>
      <c r="F84" s="134"/>
      <c r="G84" s="134"/>
      <c r="H84" s="134"/>
      <c r="I84" s="134"/>
      <c r="J84" s="135"/>
      <c r="K84" s="95"/>
      <c r="L84" s="95"/>
      <c r="M84" s="95"/>
      <c r="N84" s="95"/>
      <c r="O84" s="95"/>
      <c r="P84" s="95"/>
      <c r="Q84" s="95"/>
    </row>
    <row r="85" spans="4:17" ht="12.75">
      <c r="D85" s="120"/>
      <c r="E85" s="134"/>
      <c r="F85" s="134"/>
      <c r="G85" s="134"/>
      <c r="H85" s="134"/>
      <c r="I85" s="134"/>
      <c r="J85" s="135"/>
      <c r="K85" s="95"/>
      <c r="L85" s="95"/>
      <c r="M85" s="95"/>
      <c r="N85" s="95"/>
      <c r="O85" s="95"/>
      <c r="P85" s="95"/>
      <c r="Q85" s="95"/>
    </row>
    <row r="86" spans="4:17" ht="12.75">
      <c r="D86" s="120"/>
      <c r="E86" s="134"/>
      <c r="F86" s="134"/>
      <c r="G86" s="134"/>
      <c r="H86" s="134"/>
      <c r="I86" s="134"/>
      <c r="J86" s="135"/>
      <c r="K86" s="95"/>
      <c r="L86" s="95"/>
      <c r="M86" s="95"/>
      <c r="N86" s="95"/>
      <c r="O86" s="95"/>
      <c r="P86" s="95"/>
      <c r="Q86" s="95"/>
    </row>
    <row r="87" spans="4:17" ht="12.75">
      <c r="D87" s="120"/>
      <c r="E87" s="134"/>
      <c r="F87" s="134"/>
      <c r="G87" s="134"/>
      <c r="H87" s="134"/>
      <c r="I87" s="134"/>
      <c r="J87" s="135"/>
      <c r="K87" s="95"/>
      <c r="L87" s="95"/>
      <c r="M87" s="95"/>
      <c r="N87" s="95"/>
      <c r="O87" s="95"/>
      <c r="P87" s="95"/>
      <c r="Q87" s="95"/>
    </row>
    <row r="88" spans="4:17" ht="12.75">
      <c r="D88" s="120"/>
      <c r="E88" s="134"/>
      <c r="F88" s="134"/>
      <c r="G88" s="134"/>
      <c r="H88" s="134"/>
      <c r="I88" s="134"/>
      <c r="J88" s="135"/>
      <c r="K88" s="95"/>
      <c r="L88" s="95"/>
      <c r="M88" s="95"/>
      <c r="N88" s="95"/>
      <c r="O88" s="95"/>
      <c r="P88" s="95"/>
      <c r="Q88" s="95"/>
    </row>
    <row r="89" spans="4:17" ht="12.75">
      <c r="D89" s="120"/>
      <c r="E89" s="134"/>
      <c r="F89" s="134"/>
      <c r="G89" s="134"/>
      <c r="H89" s="134"/>
      <c r="I89" s="134"/>
      <c r="J89" s="135"/>
      <c r="K89" s="95"/>
      <c r="L89" s="95"/>
      <c r="M89" s="95"/>
      <c r="N89" s="95"/>
      <c r="O89" s="95"/>
      <c r="P89" s="95"/>
      <c r="Q89" s="95"/>
    </row>
    <row r="90" spans="4:17" ht="12.75">
      <c r="D90" s="120"/>
      <c r="E90" s="134"/>
      <c r="F90" s="134"/>
      <c r="G90" s="134"/>
      <c r="H90" s="134"/>
      <c r="I90" s="134"/>
      <c r="J90" s="135"/>
      <c r="K90" s="95"/>
      <c r="L90" s="95"/>
      <c r="M90" s="95"/>
      <c r="N90" s="95"/>
      <c r="O90" s="95"/>
      <c r="P90" s="95"/>
      <c r="Q90" s="95"/>
    </row>
    <row r="91" spans="4:17" ht="12.75">
      <c r="D91" s="120"/>
      <c r="E91" s="134"/>
      <c r="F91" s="134"/>
      <c r="G91" s="134"/>
      <c r="H91" s="134"/>
      <c r="I91" s="134"/>
      <c r="J91" s="135"/>
      <c r="K91" s="95"/>
      <c r="L91" s="95"/>
      <c r="M91" s="95"/>
      <c r="N91" s="95"/>
      <c r="O91" s="95"/>
      <c r="P91" s="95"/>
      <c r="Q91" s="95"/>
    </row>
    <row r="92" spans="4:17" ht="12.75">
      <c r="D92" s="120"/>
      <c r="E92" s="134"/>
      <c r="F92" s="134"/>
      <c r="G92" s="134"/>
      <c r="H92" s="134"/>
      <c r="I92" s="134"/>
      <c r="J92" s="135"/>
      <c r="K92" s="95"/>
      <c r="L92" s="95"/>
      <c r="M92" s="95"/>
      <c r="N92" s="95"/>
      <c r="O92" s="95"/>
      <c r="P92" s="95"/>
      <c r="Q92" s="95"/>
    </row>
    <row r="93" spans="4:17" ht="12.75">
      <c r="D93" s="120"/>
      <c r="E93" s="134"/>
      <c r="F93" s="134"/>
      <c r="G93" s="134"/>
      <c r="H93" s="134"/>
      <c r="I93" s="134"/>
      <c r="J93" s="135"/>
      <c r="K93" s="95"/>
      <c r="L93" s="95"/>
      <c r="M93" s="95"/>
      <c r="N93" s="95"/>
      <c r="O93" s="95"/>
      <c r="P93" s="95"/>
      <c r="Q93" s="95"/>
    </row>
    <row r="94" spans="4:17" ht="12.75">
      <c r="D94" s="120"/>
      <c r="E94" s="134"/>
      <c r="F94" s="134"/>
      <c r="G94" s="134"/>
      <c r="H94" s="134"/>
      <c r="I94" s="134"/>
      <c r="J94" s="135"/>
      <c r="K94" s="95"/>
      <c r="L94" s="95"/>
      <c r="M94" s="95"/>
      <c r="N94" s="95"/>
      <c r="O94" s="95"/>
      <c r="P94" s="95"/>
      <c r="Q94" s="95"/>
    </row>
    <row r="95" spans="4:17" ht="12.75">
      <c r="D95" s="120"/>
      <c r="E95" s="134"/>
      <c r="F95" s="134"/>
      <c r="G95" s="134"/>
      <c r="H95" s="134"/>
      <c r="I95" s="134"/>
      <c r="J95" s="135"/>
      <c r="K95" s="95"/>
      <c r="L95" s="95"/>
      <c r="M95" s="95"/>
      <c r="N95" s="95"/>
      <c r="O95" s="95"/>
      <c r="P95" s="95"/>
      <c r="Q95" s="95"/>
    </row>
    <row r="96" spans="4:17" ht="12.75">
      <c r="D96" s="120"/>
      <c r="E96" s="134"/>
      <c r="F96" s="134"/>
      <c r="G96" s="134"/>
      <c r="H96" s="134"/>
      <c r="I96" s="134"/>
      <c r="J96" s="135"/>
      <c r="K96" s="95"/>
      <c r="L96" s="95"/>
      <c r="M96" s="95"/>
      <c r="N96" s="95"/>
      <c r="O96" s="95"/>
      <c r="P96" s="95"/>
      <c r="Q96" s="95"/>
    </row>
    <row r="97" spans="4:17" ht="12.75">
      <c r="D97" s="120"/>
      <c r="E97" s="134"/>
      <c r="F97" s="134"/>
      <c r="G97" s="134"/>
      <c r="H97" s="134"/>
      <c r="I97" s="134"/>
      <c r="J97" s="135"/>
      <c r="K97" s="95"/>
      <c r="L97" s="95"/>
      <c r="M97" s="95"/>
      <c r="N97" s="95"/>
      <c r="O97" s="95"/>
      <c r="P97" s="95"/>
      <c r="Q97" s="95"/>
    </row>
    <row r="98" spans="4:17" ht="12.75">
      <c r="D98" s="120"/>
      <c r="E98" s="134"/>
      <c r="F98" s="134"/>
      <c r="G98" s="134"/>
      <c r="H98" s="134"/>
      <c r="I98" s="134"/>
      <c r="J98" s="135"/>
      <c r="K98" s="95"/>
      <c r="L98" s="95"/>
      <c r="M98" s="95"/>
      <c r="N98" s="95"/>
      <c r="O98" s="95"/>
      <c r="P98" s="95"/>
      <c r="Q98" s="95"/>
    </row>
    <row r="99" spans="4:17" ht="12.75">
      <c r="D99" s="120"/>
      <c r="E99" s="134"/>
      <c r="F99" s="134"/>
      <c r="G99" s="134"/>
      <c r="H99" s="134"/>
      <c r="I99" s="134"/>
      <c r="J99" s="135"/>
      <c r="K99" s="95"/>
      <c r="L99" s="95"/>
      <c r="M99" s="95"/>
      <c r="N99" s="95"/>
      <c r="O99" s="95"/>
      <c r="P99" s="95"/>
      <c r="Q99" s="95"/>
    </row>
    <row r="100" spans="4:17" ht="12.75">
      <c r="D100" s="120"/>
      <c r="E100" s="134"/>
      <c r="F100" s="134"/>
      <c r="G100" s="134"/>
      <c r="H100" s="134"/>
      <c r="I100" s="134"/>
      <c r="J100" s="135"/>
      <c r="K100" s="95"/>
      <c r="L100" s="95"/>
      <c r="M100" s="95"/>
      <c r="N100" s="95"/>
      <c r="O100" s="95"/>
      <c r="P100" s="95"/>
      <c r="Q100" s="95"/>
    </row>
    <row r="101" spans="4:17" ht="12.75">
      <c r="D101" s="120"/>
      <c r="E101" s="134"/>
      <c r="F101" s="134"/>
      <c r="G101" s="134"/>
      <c r="H101" s="134"/>
      <c r="I101" s="134"/>
      <c r="J101" s="135"/>
      <c r="K101" s="95"/>
      <c r="L101" s="95"/>
      <c r="M101" s="95"/>
      <c r="N101" s="95"/>
      <c r="O101" s="95"/>
      <c r="P101" s="95"/>
      <c r="Q101" s="95"/>
    </row>
    <row r="102" spans="4:17" ht="12.75">
      <c r="D102" s="120"/>
      <c r="E102" s="134"/>
      <c r="F102" s="134"/>
      <c r="G102" s="134"/>
      <c r="H102" s="134"/>
      <c r="I102" s="134"/>
      <c r="J102" s="135"/>
      <c r="K102" s="95"/>
      <c r="L102" s="95"/>
      <c r="M102" s="95"/>
      <c r="N102" s="95"/>
      <c r="O102" s="95"/>
      <c r="P102" s="95"/>
      <c r="Q102" s="95"/>
    </row>
    <row r="103" spans="4:17" ht="12.75">
      <c r="D103" s="120"/>
      <c r="E103" s="134"/>
      <c r="F103" s="134"/>
      <c r="G103" s="134"/>
      <c r="H103" s="134"/>
      <c r="I103" s="134"/>
      <c r="J103" s="135"/>
      <c r="K103" s="95"/>
      <c r="L103" s="95"/>
      <c r="M103" s="95"/>
      <c r="N103" s="95"/>
      <c r="O103" s="95"/>
      <c r="P103" s="95"/>
      <c r="Q103" s="95"/>
    </row>
    <row r="104" spans="4:17" ht="12.75">
      <c r="D104" s="120"/>
      <c r="E104" s="134"/>
      <c r="F104" s="134"/>
      <c r="G104" s="134"/>
      <c r="H104" s="134"/>
      <c r="I104" s="134"/>
      <c r="J104" s="135"/>
      <c r="K104" s="95"/>
      <c r="L104" s="95"/>
      <c r="M104" s="95"/>
      <c r="N104" s="95"/>
      <c r="O104" s="95"/>
      <c r="P104" s="95"/>
      <c r="Q104" s="95"/>
    </row>
    <row r="105" spans="4:17" ht="12.75">
      <c r="D105" s="120"/>
      <c r="E105" s="134"/>
      <c r="F105" s="134"/>
      <c r="G105" s="134"/>
      <c r="H105" s="134"/>
      <c r="I105" s="134"/>
      <c r="J105" s="135"/>
      <c r="K105" s="95"/>
      <c r="L105" s="95"/>
      <c r="M105" s="95"/>
      <c r="N105" s="95"/>
      <c r="O105" s="95"/>
      <c r="P105" s="95"/>
      <c r="Q105" s="95"/>
    </row>
    <row r="106" spans="4:17" ht="12.75">
      <c r="D106" s="120"/>
      <c r="E106" s="134"/>
      <c r="F106" s="134"/>
      <c r="G106" s="134"/>
      <c r="H106" s="134"/>
      <c r="I106" s="134"/>
      <c r="J106" s="135"/>
      <c r="K106" s="95"/>
      <c r="L106" s="95"/>
      <c r="M106" s="95"/>
      <c r="N106" s="95"/>
      <c r="O106" s="95"/>
      <c r="P106" s="95"/>
      <c r="Q106" s="95"/>
    </row>
    <row r="107" spans="4:17" ht="12.75">
      <c r="D107" s="120"/>
      <c r="E107" s="134"/>
      <c r="F107" s="134"/>
      <c r="G107" s="134"/>
      <c r="H107" s="134"/>
      <c r="I107" s="134"/>
      <c r="J107" s="135"/>
      <c r="K107" s="95"/>
      <c r="L107" s="95"/>
      <c r="M107" s="95"/>
      <c r="N107" s="95"/>
      <c r="O107" s="95"/>
      <c r="P107" s="95"/>
      <c r="Q107" s="95"/>
    </row>
    <row r="108" spans="4:10" ht="12.75">
      <c r="D108" s="120"/>
      <c r="E108" s="120"/>
      <c r="F108" s="120"/>
      <c r="G108" s="120"/>
      <c r="H108" s="120"/>
      <c r="I108" s="120"/>
      <c r="J108" s="136"/>
    </row>
    <row r="109" spans="4:10" ht="12.75">
      <c r="D109" s="120"/>
      <c r="E109" s="120"/>
      <c r="F109" s="120"/>
      <c r="G109" s="120"/>
      <c r="H109" s="120"/>
      <c r="I109" s="120"/>
      <c r="J109" s="136"/>
    </row>
    <row r="110" spans="4:10" ht="12.75">
      <c r="D110" s="120"/>
      <c r="E110" s="120"/>
      <c r="F110" s="120"/>
      <c r="G110" s="120"/>
      <c r="H110" s="120"/>
      <c r="I110" s="120"/>
      <c r="J110" s="136"/>
    </row>
    <row r="111" spans="4:10" ht="12.75">
      <c r="D111" s="120"/>
      <c r="E111" s="120"/>
      <c r="F111" s="120"/>
      <c r="G111" s="120"/>
      <c r="H111" s="120"/>
      <c r="I111" s="120"/>
      <c r="J111" s="136"/>
    </row>
    <row r="112" spans="4:10" ht="12.75">
      <c r="D112" s="120"/>
      <c r="E112" s="120"/>
      <c r="F112" s="120"/>
      <c r="G112" s="120"/>
      <c r="H112" s="120"/>
      <c r="I112" s="120"/>
      <c r="J112" s="136"/>
    </row>
    <row r="113" spans="4:10" ht="12.75">
      <c r="D113" s="120"/>
      <c r="E113" s="120"/>
      <c r="F113" s="120"/>
      <c r="G113" s="120"/>
      <c r="H113" s="120"/>
      <c r="I113" s="120"/>
      <c r="J113" s="136"/>
    </row>
    <row r="114" spans="4:10" ht="12.75">
      <c r="D114" s="120"/>
      <c r="E114" s="120"/>
      <c r="F114" s="120"/>
      <c r="G114" s="120"/>
      <c r="H114" s="120"/>
      <c r="I114" s="120"/>
      <c r="J114" s="136"/>
    </row>
    <row r="115" spans="4:10" ht="12.75">
      <c r="D115" s="120"/>
      <c r="E115" s="120"/>
      <c r="F115" s="120"/>
      <c r="G115" s="120"/>
      <c r="H115" s="120"/>
      <c r="I115" s="120"/>
      <c r="J115" s="136"/>
    </row>
  </sheetData>
  <sheetProtection/>
  <mergeCells count="3">
    <mergeCell ref="A3:L3"/>
    <mergeCell ref="A2:L2"/>
    <mergeCell ref="A5:L5"/>
  </mergeCells>
  <printOptions/>
  <pageMargins left="0.5118110236220472" right="0.42" top="0.7480314960629921" bottom="0.7480314960629921" header="0.5118110236220472" footer="0.5118110236220472"/>
  <pageSetup fitToHeight="1" fitToWidth="1" horizontalDpi="600" verticalDpi="600" orientation="portrait" scale="52" r:id="rId1"/>
</worksheet>
</file>

<file path=xl/worksheets/sheet5.xml><?xml version="1.0" encoding="utf-8"?>
<worksheet xmlns="http://schemas.openxmlformats.org/spreadsheetml/2006/main" xmlns:r="http://schemas.openxmlformats.org/officeDocument/2006/relationships">
  <sheetPr>
    <pageSetUpPr fitToPage="1"/>
  </sheetPr>
  <dimension ref="A1:O74"/>
  <sheetViews>
    <sheetView zoomScale="55" zoomScaleNormal="55" zoomScalePageLayoutView="0" workbookViewId="0" topLeftCell="A7">
      <selection activeCell="G12" sqref="G12"/>
    </sheetView>
  </sheetViews>
  <sheetFormatPr defaultColWidth="8.8515625" defaultRowHeight="12.75"/>
  <cols>
    <col min="1" max="1" width="4.140625" style="85" customWidth="1"/>
    <col min="2" max="2" width="3.57421875" style="85" customWidth="1"/>
    <col min="3" max="3" width="37.00390625" style="85" customWidth="1"/>
    <col min="4" max="4" width="14.57421875" style="85" customWidth="1"/>
    <col min="5" max="5" width="12.421875" style="85" customWidth="1"/>
    <col min="6" max="6" width="10.28125" style="115" customWidth="1"/>
    <col min="7" max="7" width="9.00390625" style="115" customWidth="1"/>
    <col min="8" max="8" width="20.28125" style="129" customWidth="1"/>
    <col min="9" max="9" width="5.00390625" style="85" customWidth="1"/>
    <col min="10" max="10" width="20.421875" style="85" bestFit="1" customWidth="1"/>
    <col min="11" max="16384" width="8.8515625" style="85" customWidth="1"/>
  </cols>
  <sheetData>
    <row r="1" spans="3:15" ht="20.25">
      <c r="C1" s="38"/>
      <c r="D1" s="38"/>
      <c r="E1" s="38"/>
      <c r="F1" s="38"/>
      <c r="G1" s="38"/>
      <c r="H1" s="38"/>
      <c r="J1" s="38"/>
      <c r="L1" s="99"/>
      <c r="M1" s="99"/>
      <c r="N1" s="99"/>
      <c r="O1" s="99"/>
    </row>
    <row r="2" spans="1:10" ht="20.25">
      <c r="A2" s="43"/>
      <c r="C2" s="37" t="s">
        <v>296</v>
      </c>
      <c r="D2" s="112"/>
      <c r="E2" s="112"/>
      <c r="F2" s="112"/>
      <c r="G2" s="112"/>
      <c r="H2" s="112"/>
      <c r="I2" s="112"/>
      <c r="J2" s="127" t="s">
        <v>295</v>
      </c>
    </row>
    <row r="3" spans="3:10" ht="20.25">
      <c r="C3" s="37" t="str">
        <f>'Parish Details'!H8</f>
        <v>ST LUKE'S,  FARNWORTH, WIDNES</v>
      </c>
      <c r="D3" s="37"/>
      <c r="E3" s="112"/>
      <c r="F3" s="112"/>
      <c r="G3" s="112"/>
      <c r="H3" s="112"/>
      <c r="I3" s="112"/>
      <c r="J3" s="112"/>
    </row>
    <row r="4" spans="3:10" s="114" customFormat="1" ht="20.25">
      <c r="C4" s="37" t="s">
        <v>59</v>
      </c>
      <c r="D4" s="112"/>
      <c r="E4" s="112"/>
      <c r="F4" s="112"/>
      <c r="G4" s="112"/>
      <c r="H4" s="112"/>
      <c r="I4" s="112"/>
      <c r="J4" s="112"/>
    </row>
    <row r="5" spans="3:10" ht="20.25">
      <c r="C5" s="37" t="str">
        <f>CONCATENATE("At 31 December ",'Parish Details'!H11)</f>
        <v>At 31 December 2022</v>
      </c>
      <c r="D5" s="112"/>
      <c r="E5" s="112"/>
      <c r="F5" s="112"/>
      <c r="G5" s="112"/>
      <c r="H5" s="112"/>
      <c r="I5" s="112"/>
      <c r="J5" s="112"/>
    </row>
    <row r="6" spans="3:10" ht="20.25">
      <c r="C6" s="37"/>
      <c r="D6" s="37"/>
      <c r="E6" s="37"/>
      <c r="F6" s="37"/>
      <c r="G6" s="37"/>
      <c r="H6" s="37"/>
      <c r="I6" s="37"/>
      <c r="J6" s="37"/>
    </row>
    <row r="7" spans="3:10" ht="20.25">
      <c r="C7" s="175"/>
      <c r="D7" s="175"/>
      <c r="E7" s="175"/>
      <c r="F7" s="174" t="s">
        <v>51</v>
      </c>
      <c r="G7" s="174"/>
      <c r="H7" s="174">
        <f>'Parish Details'!H11</f>
        <v>2022</v>
      </c>
      <c r="I7" s="174"/>
      <c r="J7" s="198">
        <v>2021</v>
      </c>
    </row>
    <row r="8" spans="3:10" ht="20.25">
      <c r="C8" s="175"/>
      <c r="D8" s="175"/>
      <c r="E8" s="175"/>
      <c r="F8" s="174"/>
      <c r="G8" s="174"/>
      <c r="H8" s="206"/>
      <c r="I8" s="174"/>
      <c r="J8" s="174" t="s">
        <v>60</v>
      </c>
    </row>
    <row r="9" spans="3:10" ht="20.25">
      <c r="C9" s="175"/>
      <c r="D9" s="175"/>
      <c r="E9" s="175"/>
      <c r="F9" s="179"/>
      <c r="G9" s="179"/>
      <c r="H9" s="206"/>
      <c r="I9" s="175"/>
      <c r="J9" s="175"/>
    </row>
    <row r="10" spans="2:11" ht="20.25">
      <c r="B10" s="40" t="s">
        <v>61</v>
      </c>
      <c r="C10" s="118"/>
      <c r="D10" s="180"/>
      <c r="E10" s="180"/>
      <c r="F10" s="179"/>
      <c r="G10" s="179"/>
      <c r="H10" s="206"/>
      <c r="I10" s="181"/>
      <c r="J10" s="181"/>
      <c r="K10" s="75"/>
    </row>
    <row r="11" spans="3:12" ht="20.25">
      <c r="C11" s="175" t="s">
        <v>187</v>
      </c>
      <c r="D11" s="175"/>
      <c r="E11" s="175"/>
      <c r="F11" s="179" t="str">
        <f>+'Notes Financial Statements'!A31</f>
        <v>5(a)</v>
      </c>
      <c r="G11" s="179"/>
      <c r="H11" s="273"/>
      <c r="I11" s="269"/>
      <c r="J11" s="273"/>
      <c r="K11" s="75"/>
      <c r="L11" s="75"/>
    </row>
    <row r="12" spans="3:12" ht="19.5" customHeight="1">
      <c r="C12" s="175" t="s">
        <v>188</v>
      </c>
      <c r="D12" s="175"/>
      <c r="E12" s="175"/>
      <c r="F12" s="179" t="str">
        <f>'Notes Financial Statements'!B36</f>
        <v>5(b)</v>
      </c>
      <c r="G12" s="179"/>
      <c r="H12" s="317">
        <v>152552.99</v>
      </c>
      <c r="I12" s="181"/>
      <c r="J12" s="317">
        <v>172898.36</v>
      </c>
      <c r="K12" s="75"/>
      <c r="L12" s="75"/>
    </row>
    <row r="13" spans="3:12" ht="18.75" customHeight="1">
      <c r="C13" s="175"/>
      <c r="D13" s="175"/>
      <c r="E13" s="175"/>
      <c r="F13" s="179"/>
      <c r="G13" s="179"/>
      <c r="H13" s="284"/>
      <c r="I13" s="181"/>
      <c r="J13" s="318"/>
      <c r="K13" s="75"/>
      <c r="L13" s="75"/>
    </row>
    <row r="14" spans="3:12" ht="20.25">
      <c r="C14" s="175"/>
      <c r="D14" s="175"/>
      <c r="E14" s="175"/>
      <c r="F14" s="179"/>
      <c r="G14" s="179"/>
      <c r="H14" s="319">
        <f>SUM(H12:H13)</f>
        <v>152552.99</v>
      </c>
      <c r="I14" s="181"/>
      <c r="J14" s="319">
        <f>SUM(J12:J13)</f>
        <v>172898.36</v>
      </c>
      <c r="K14" s="75"/>
      <c r="L14" s="75"/>
    </row>
    <row r="15" spans="2:12" ht="20.25">
      <c r="B15" s="117" t="s">
        <v>62</v>
      </c>
      <c r="C15" s="118"/>
      <c r="D15" s="202"/>
      <c r="E15" s="180"/>
      <c r="F15" s="179"/>
      <c r="G15" s="179"/>
      <c r="H15" s="206"/>
      <c r="I15" s="181"/>
      <c r="J15" s="273"/>
      <c r="K15" s="75"/>
      <c r="L15" s="75"/>
    </row>
    <row r="16" spans="3:13" ht="20.25">
      <c r="C16" s="175" t="s">
        <v>171</v>
      </c>
      <c r="D16" s="175"/>
      <c r="E16" s="175"/>
      <c r="F16" s="179"/>
      <c r="G16" s="179"/>
      <c r="H16" s="206"/>
      <c r="I16" s="181"/>
      <c r="J16" s="273"/>
      <c r="K16" s="75"/>
      <c r="L16" s="75"/>
      <c r="M16" s="153"/>
    </row>
    <row r="17" spans="3:12" ht="20.25">
      <c r="C17" s="175" t="s">
        <v>172</v>
      </c>
      <c r="D17" s="175"/>
      <c r="E17" s="175"/>
      <c r="F17" s="179">
        <v>6</v>
      </c>
      <c r="G17" s="179"/>
      <c r="H17" s="317">
        <v>48561.92</v>
      </c>
      <c r="I17" s="181"/>
      <c r="J17" s="317">
        <v>43592.53</v>
      </c>
      <c r="K17" s="75"/>
      <c r="L17" s="75"/>
    </row>
    <row r="18" spans="3:12" ht="20.25">
      <c r="C18" s="175" t="s">
        <v>173</v>
      </c>
      <c r="D18" s="175"/>
      <c r="E18" s="175"/>
      <c r="F18" s="179"/>
      <c r="G18" s="179"/>
      <c r="H18" s="273"/>
      <c r="I18" s="181"/>
      <c r="J18" s="273"/>
      <c r="K18" s="75"/>
      <c r="L18" s="75"/>
    </row>
    <row r="19" spans="3:12" ht="20.25">
      <c r="C19" s="175" t="s">
        <v>174</v>
      </c>
      <c r="D19" s="175"/>
      <c r="E19" s="175"/>
      <c r="F19" s="179"/>
      <c r="G19" s="179"/>
      <c r="H19" s="320">
        <v>73804.25</v>
      </c>
      <c r="I19" s="181"/>
      <c r="J19" s="320">
        <v>21474.54</v>
      </c>
      <c r="K19" s="75"/>
      <c r="L19" s="75"/>
    </row>
    <row r="20" spans="3:12" ht="20.25">
      <c r="C20" s="175"/>
      <c r="D20" s="175"/>
      <c r="E20" s="175"/>
      <c r="F20" s="179"/>
      <c r="G20" s="179"/>
      <c r="H20" s="319">
        <f>SUM(H17:H19)</f>
        <v>122366.17</v>
      </c>
      <c r="I20" s="189"/>
      <c r="J20" s="319">
        <f>SUM(J16:J19)</f>
        <v>65067.07</v>
      </c>
      <c r="K20" s="75"/>
      <c r="L20" s="75"/>
    </row>
    <row r="21" spans="3:12" ht="20.25">
      <c r="C21" s="175"/>
      <c r="D21" s="175"/>
      <c r="E21" s="175"/>
      <c r="F21" s="179"/>
      <c r="G21" s="179"/>
      <c r="H21" s="206"/>
      <c r="I21" s="181"/>
      <c r="J21" s="273"/>
      <c r="K21" s="75"/>
      <c r="L21" s="75"/>
    </row>
    <row r="22" spans="2:12" ht="20.25">
      <c r="B22" s="40" t="s">
        <v>169</v>
      </c>
      <c r="C22" s="118"/>
      <c r="D22" s="180"/>
      <c r="E22" s="180"/>
      <c r="F22" s="179"/>
      <c r="G22" s="179"/>
      <c r="H22" s="206"/>
      <c r="I22" s="181"/>
      <c r="J22" s="273"/>
      <c r="K22" s="75"/>
      <c r="L22" s="75"/>
    </row>
    <row r="23" spans="3:12" ht="20.25">
      <c r="C23" s="175" t="s">
        <v>170</v>
      </c>
      <c r="D23" s="118"/>
      <c r="E23" s="180"/>
      <c r="F23" s="179">
        <v>7</v>
      </c>
      <c r="G23" s="179"/>
      <c r="H23" s="317">
        <v>-42448.01</v>
      </c>
      <c r="I23" s="181"/>
      <c r="J23" s="317">
        <v>-56644.5</v>
      </c>
      <c r="K23" s="75"/>
      <c r="L23" s="75"/>
    </row>
    <row r="24" spans="3:12" ht="20.25">
      <c r="C24" s="175"/>
      <c r="D24" s="118"/>
      <c r="E24" s="180"/>
      <c r="F24" s="179"/>
      <c r="G24" s="179"/>
      <c r="H24" s="284"/>
      <c r="I24" s="181"/>
      <c r="J24" s="318"/>
      <c r="K24" s="75"/>
      <c r="L24" s="75"/>
    </row>
    <row r="25" spans="3:12" ht="20.25">
      <c r="C25" s="180" t="s">
        <v>189</v>
      </c>
      <c r="D25" s="118"/>
      <c r="E25" s="180"/>
      <c r="F25" s="179"/>
      <c r="G25" s="179"/>
      <c r="H25" s="319">
        <v>79918.16</v>
      </c>
      <c r="I25" s="181"/>
      <c r="J25" s="319">
        <f>SUM(J20:J24)</f>
        <v>8422.57</v>
      </c>
      <c r="K25" s="75"/>
      <c r="L25" s="75"/>
    </row>
    <row r="26" spans="3:12" ht="20.25">
      <c r="C26" s="180"/>
      <c r="D26" s="118"/>
      <c r="E26" s="180"/>
      <c r="F26" s="179"/>
      <c r="G26" s="179"/>
      <c r="H26" s="206"/>
      <c r="I26" s="181"/>
      <c r="J26" s="273"/>
      <c r="K26" s="75"/>
      <c r="L26" s="75"/>
    </row>
    <row r="27" spans="3:12" ht="20.25">
      <c r="C27" s="180" t="s">
        <v>219</v>
      </c>
      <c r="D27" s="118"/>
      <c r="E27" s="180"/>
      <c r="F27" s="179"/>
      <c r="G27" s="179"/>
      <c r="H27" s="317">
        <v>232471.15</v>
      </c>
      <c r="I27" s="181"/>
      <c r="J27" s="317">
        <v>181320.93</v>
      </c>
      <c r="K27" s="75"/>
      <c r="L27" s="75"/>
    </row>
    <row r="28" spans="3:12" ht="20.25">
      <c r="C28" s="180"/>
      <c r="D28" s="118"/>
      <c r="E28" s="180"/>
      <c r="F28" s="179"/>
      <c r="G28" s="179"/>
      <c r="H28" s="206"/>
      <c r="I28" s="181"/>
      <c r="J28" s="273"/>
      <c r="K28" s="75"/>
      <c r="L28" s="75"/>
    </row>
    <row r="29" spans="3:12" ht="20.25">
      <c r="C29" s="175" t="s">
        <v>175</v>
      </c>
      <c r="D29" s="118"/>
      <c r="E29" s="180"/>
      <c r="F29" s="179">
        <v>7</v>
      </c>
      <c r="G29" s="179"/>
      <c r="H29" s="118">
        <v>-14500</v>
      </c>
      <c r="I29" s="181"/>
      <c r="J29" s="273"/>
      <c r="K29" s="75"/>
      <c r="L29" s="75"/>
    </row>
    <row r="30" spans="3:12" ht="20.25">
      <c r="C30" s="118"/>
      <c r="D30" s="180"/>
      <c r="E30" s="180"/>
      <c r="F30" s="179"/>
      <c r="G30" s="179"/>
      <c r="H30" s="284"/>
      <c r="I30" s="181"/>
      <c r="J30" s="318"/>
      <c r="K30" s="75"/>
      <c r="L30" s="75"/>
    </row>
    <row r="31" spans="3:12" ht="3.75" customHeight="1">
      <c r="C31" s="175"/>
      <c r="D31" s="175"/>
      <c r="E31" s="175"/>
      <c r="F31" s="179"/>
      <c r="G31" s="179"/>
      <c r="H31" s="118"/>
      <c r="I31" s="181"/>
      <c r="J31" s="317"/>
      <c r="K31" s="75"/>
      <c r="L31" s="75"/>
    </row>
    <row r="32" spans="3:12" ht="21" thickBot="1">
      <c r="C32" s="190" t="s">
        <v>168</v>
      </c>
      <c r="D32" s="202"/>
      <c r="E32" s="180"/>
      <c r="F32" s="179"/>
      <c r="G32" s="179"/>
      <c r="H32" s="321">
        <f>SUM(H27:H31)</f>
        <v>217971.15</v>
      </c>
      <c r="I32" s="181"/>
      <c r="J32" s="321">
        <f>SUM(J27:J31)</f>
        <v>181320.93</v>
      </c>
      <c r="K32" s="75"/>
      <c r="L32" s="75"/>
    </row>
    <row r="33" spans="3:12" ht="21" thickTop="1">
      <c r="C33" s="175"/>
      <c r="D33" s="175"/>
      <c r="E33" s="175"/>
      <c r="F33" s="179"/>
      <c r="G33" s="179"/>
      <c r="H33" s="206"/>
      <c r="I33" s="189"/>
      <c r="J33" s="273"/>
      <c r="K33" s="75"/>
      <c r="L33" s="75"/>
    </row>
    <row r="34" spans="3:12" ht="20.25">
      <c r="C34" s="175"/>
      <c r="D34" s="175"/>
      <c r="E34" s="175"/>
      <c r="F34" s="179"/>
      <c r="G34" s="179"/>
      <c r="H34" s="206"/>
      <c r="I34" s="189"/>
      <c r="J34" s="273"/>
      <c r="K34" s="75"/>
      <c r="L34" s="75"/>
    </row>
    <row r="35" spans="3:12" ht="20.25">
      <c r="C35" s="175"/>
      <c r="D35" s="175"/>
      <c r="E35" s="175"/>
      <c r="F35" s="179"/>
      <c r="G35" s="179"/>
      <c r="H35" s="206"/>
      <c r="I35" s="181"/>
      <c r="J35" s="273"/>
      <c r="K35" s="75"/>
      <c r="L35" s="75"/>
    </row>
    <row r="36" spans="3:12" ht="20.25">
      <c r="C36" s="190" t="s">
        <v>167</v>
      </c>
      <c r="D36" s="180"/>
      <c r="E36" s="180"/>
      <c r="F36" s="179"/>
      <c r="G36" s="179"/>
      <c r="H36" s="206"/>
      <c r="I36" s="181"/>
      <c r="J36" s="273"/>
      <c r="K36" s="75"/>
      <c r="L36" s="75"/>
    </row>
    <row r="37" spans="3:12" ht="20.25">
      <c r="C37" s="176" t="s">
        <v>69</v>
      </c>
      <c r="D37" s="175"/>
      <c r="E37" s="175"/>
      <c r="F37" s="179"/>
      <c r="G37" s="179"/>
      <c r="H37" s="317">
        <v>-6614.8</v>
      </c>
      <c r="I37" s="181"/>
      <c r="J37" s="317">
        <v>-9479.45</v>
      </c>
      <c r="K37" s="75"/>
      <c r="L37" s="75"/>
    </row>
    <row r="38" spans="3:12" ht="20.25">
      <c r="C38" s="176" t="s">
        <v>46</v>
      </c>
      <c r="D38" s="175"/>
      <c r="E38" s="175"/>
      <c r="F38" s="179"/>
      <c r="G38" s="179"/>
      <c r="H38" s="317">
        <v>2381.25</v>
      </c>
      <c r="I38" s="181"/>
      <c r="J38" s="317">
        <v>1942.05</v>
      </c>
      <c r="K38" s="75"/>
      <c r="L38" s="75"/>
    </row>
    <row r="39" spans="3:12" ht="20.25">
      <c r="C39" s="176" t="s">
        <v>63</v>
      </c>
      <c r="D39" s="175"/>
      <c r="E39" s="175"/>
      <c r="F39" s="179">
        <v>8</v>
      </c>
      <c r="G39" s="179"/>
      <c r="H39" s="317">
        <v>69651.71</v>
      </c>
      <c r="I39" s="181"/>
      <c r="J39" s="317">
        <v>15959.97</v>
      </c>
      <c r="K39" s="75"/>
      <c r="L39" s="75"/>
    </row>
    <row r="40" spans="3:12" ht="20.25">
      <c r="C40" s="176" t="s">
        <v>64</v>
      </c>
      <c r="D40" s="175"/>
      <c r="E40" s="175"/>
      <c r="F40" s="179">
        <v>8</v>
      </c>
      <c r="G40" s="179"/>
      <c r="H40" s="317">
        <v>152552.99</v>
      </c>
      <c r="I40" s="181"/>
      <c r="J40" s="317">
        <v>172898.36</v>
      </c>
      <c r="K40" s="75"/>
      <c r="L40" s="75"/>
    </row>
    <row r="41" spans="3:12" ht="4.5" customHeight="1">
      <c r="C41" s="175"/>
      <c r="D41" s="175"/>
      <c r="E41" s="175"/>
      <c r="F41" s="179"/>
      <c r="G41" s="179"/>
      <c r="H41" s="118"/>
      <c r="I41" s="285"/>
      <c r="J41" s="317"/>
      <c r="K41" s="75"/>
      <c r="L41" s="75"/>
    </row>
    <row r="42" spans="3:12" ht="21" thickBot="1">
      <c r="C42" s="175"/>
      <c r="D42" s="175"/>
      <c r="E42" s="175"/>
      <c r="F42" s="179"/>
      <c r="G42" s="179"/>
      <c r="H42" s="321">
        <f>SUM(H37:H41)</f>
        <v>217971.15</v>
      </c>
      <c r="I42" s="189"/>
      <c r="J42" s="321">
        <f>SUM(J37:J41)</f>
        <v>181320.93</v>
      </c>
      <c r="K42" s="75"/>
      <c r="L42" s="75"/>
    </row>
    <row r="43" spans="3:12" ht="21" thickTop="1">
      <c r="C43" s="175"/>
      <c r="D43" s="175"/>
      <c r="E43" s="208"/>
      <c r="F43" s="179"/>
      <c r="G43" s="179"/>
      <c r="H43" s="181"/>
      <c r="I43" s="181"/>
      <c r="J43" s="269"/>
      <c r="K43" s="75"/>
      <c r="L43" s="75"/>
    </row>
    <row r="44" spans="3:12" ht="20.25">
      <c r="C44" s="175"/>
      <c r="D44" s="175"/>
      <c r="E44" s="208"/>
      <c r="F44" s="179"/>
      <c r="G44" s="179"/>
      <c r="H44" s="181"/>
      <c r="I44" s="181"/>
      <c r="J44" s="181"/>
      <c r="K44" s="75"/>
      <c r="L44" s="75"/>
    </row>
    <row r="45" spans="3:12" ht="20.25">
      <c r="C45" s="175" t="str">
        <f>CONCATENATE("Approved by the Parochial Church Council on ",'Parish Details'!H27," and signed on its behalf by:")</f>
        <v>Approved by the Parochial Church Council on  and signed on its behalf by:</v>
      </c>
      <c r="D45" s="175"/>
      <c r="E45" s="175"/>
      <c r="F45" s="179"/>
      <c r="G45" s="179"/>
      <c r="H45" s="181"/>
      <c r="I45" s="181"/>
      <c r="J45" s="181"/>
      <c r="K45" s="75"/>
      <c r="L45" s="75"/>
    </row>
    <row r="46" spans="3:12" ht="20.25">
      <c r="C46" s="175"/>
      <c r="D46" s="175"/>
      <c r="E46" s="175"/>
      <c r="F46" s="175"/>
      <c r="G46" s="175"/>
      <c r="H46" s="181"/>
      <c r="I46" s="181"/>
      <c r="J46" s="181"/>
      <c r="K46" s="75"/>
      <c r="L46" s="75"/>
    </row>
    <row r="47" spans="3:12" ht="20.25">
      <c r="C47" s="175"/>
      <c r="D47" s="175"/>
      <c r="E47" s="175"/>
      <c r="F47" s="175"/>
      <c r="G47" s="175"/>
      <c r="H47" s="181"/>
      <c r="I47" s="181"/>
      <c r="J47" s="181"/>
      <c r="K47" s="75"/>
      <c r="L47" s="75"/>
    </row>
    <row r="48" spans="3:12" ht="21" thickBot="1">
      <c r="C48" s="209"/>
      <c r="D48" s="210"/>
      <c r="E48" s="210"/>
      <c r="F48" s="211"/>
      <c r="G48" s="211"/>
      <c r="H48" s="212"/>
      <c r="I48" s="212"/>
      <c r="J48" s="212"/>
      <c r="K48" s="75"/>
      <c r="L48" s="75"/>
    </row>
    <row r="49" spans="3:12" ht="20.25">
      <c r="C49" s="210"/>
      <c r="D49" s="210"/>
      <c r="E49" s="210"/>
      <c r="F49" s="213"/>
      <c r="G49" s="213"/>
      <c r="H49" s="189"/>
      <c r="I49" s="189"/>
      <c r="J49" s="189"/>
      <c r="K49" s="75"/>
      <c r="L49" s="75"/>
    </row>
    <row r="50" spans="3:12" ht="20.25">
      <c r="C50" s="38" t="s">
        <v>255</v>
      </c>
      <c r="D50" s="38"/>
      <c r="E50" s="38"/>
      <c r="F50" s="38" t="s">
        <v>256</v>
      </c>
      <c r="G50" s="38"/>
      <c r="H50" s="58"/>
      <c r="I50" s="58"/>
      <c r="J50" s="58"/>
      <c r="K50" s="75"/>
      <c r="L50" s="75"/>
    </row>
    <row r="51" spans="3:12" ht="20.25">
      <c r="C51" s="38"/>
      <c r="D51" s="38"/>
      <c r="E51" s="38"/>
      <c r="F51" s="38"/>
      <c r="G51" s="38"/>
      <c r="H51" s="58"/>
      <c r="I51" s="58"/>
      <c r="J51" s="58"/>
      <c r="K51" s="75"/>
      <c r="L51" s="75"/>
    </row>
    <row r="52" spans="3:13" ht="20.25">
      <c r="C52" s="38"/>
      <c r="D52" s="38"/>
      <c r="E52" s="38"/>
      <c r="F52" s="38"/>
      <c r="G52" s="38"/>
      <c r="H52" s="58"/>
      <c r="I52" s="58"/>
      <c r="J52" s="58"/>
      <c r="K52" s="101"/>
      <c r="L52" s="101"/>
      <c r="M52" s="95"/>
    </row>
    <row r="53" spans="3:13" ht="20.25">
      <c r="C53" s="38"/>
      <c r="D53" s="38"/>
      <c r="E53" s="38"/>
      <c r="F53" s="62"/>
      <c r="G53" s="62"/>
      <c r="H53" s="58"/>
      <c r="I53" s="58"/>
      <c r="J53" s="58"/>
      <c r="K53" s="101"/>
      <c r="L53" s="101"/>
      <c r="M53" s="95"/>
    </row>
    <row r="54" spans="3:12" ht="20.25">
      <c r="C54" s="38" t="s">
        <v>286</v>
      </c>
      <c r="D54" s="38"/>
      <c r="E54" s="38"/>
      <c r="F54" s="62"/>
      <c r="G54" s="62"/>
      <c r="H54" s="58"/>
      <c r="I54" s="58"/>
      <c r="J54" s="58"/>
      <c r="K54" s="75"/>
      <c r="L54" s="75"/>
    </row>
    <row r="55" spans="8:12" ht="12.75">
      <c r="H55" s="128"/>
      <c r="I55" s="75"/>
      <c r="J55" s="75"/>
      <c r="K55" s="75"/>
      <c r="L55" s="75"/>
    </row>
    <row r="56" spans="8:12" ht="12.75">
      <c r="H56" s="128"/>
      <c r="I56" s="75"/>
      <c r="J56" s="75"/>
      <c r="K56" s="75"/>
      <c r="L56" s="75"/>
    </row>
    <row r="57" spans="8:12" ht="12.75">
      <c r="H57" s="128"/>
      <c r="I57" s="75"/>
      <c r="J57" s="75"/>
      <c r="K57" s="75"/>
      <c r="L57" s="75"/>
    </row>
    <row r="59" spans="3:10" ht="20.25">
      <c r="C59" s="38"/>
      <c r="D59" s="38"/>
      <c r="E59" s="38"/>
      <c r="F59" s="62"/>
      <c r="G59" s="62"/>
      <c r="H59" s="38"/>
      <c r="I59" s="38"/>
      <c r="J59" s="38"/>
    </row>
    <row r="60" spans="3:10" ht="20.25">
      <c r="C60" s="38"/>
      <c r="D60" s="38"/>
      <c r="E60" s="38"/>
      <c r="F60" s="62"/>
      <c r="G60" s="62"/>
      <c r="H60" s="38"/>
      <c r="I60" s="38"/>
      <c r="J60" s="38"/>
    </row>
    <row r="61" spans="3:10" ht="20.25">
      <c r="C61" s="38"/>
      <c r="D61" s="38"/>
      <c r="E61" s="38"/>
      <c r="F61" s="62"/>
      <c r="G61" s="62"/>
      <c r="H61" s="38"/>
      <c r="I61" s="38"/>
      <c r="J61" s="38"/>
    </row>
    <row r="62" spans="3:10" ht="20.25">
      <c r="C62" s="38"/>
      <c r="D62" s="38"/>
      <c r="E62" s="38"/>
      <c r="F62" s="62"/>
      <c r="G62" s="62"/>
      <c r="H62" s="38"/>
      <c r="I62" s="38"/>
      <c r="J62" s="38"/>
    </row>
    <row r="63" spans="3:10" ht="20.25">
      <c r="C63" s="39"/>
      <c r="D63" s="39"/>
      <c r="E63" s="39"/>
      <c r="F63" s="130"/>
      <c r="G63" s="130"/>
      <c r="H63" s="39"/>
      <c r="I63" s="39"/>
      <c r="J63" s="39"/>
    </row>
    <row r="64" spans="3:10" ht="20.25">
      <c r="C64" s="39"/>
      <c r="D64" s="39"/>
      <c r="E64" s="39"/>
      <c r="F64" s="130"/>
      <c r="G64" s="130"/>
      <c r="H64" s="39"/>
      <c r="I64" s="39"/>
      <c r="J64" s="39"/>
    </row>
    <row r="65" spans="3:10" ht="20.25">
      <c r="C65" s="39"/>
      <c r="D65" s="39"/>
      <c r="E65" s="39"/>
      <c r="F65" s="130"/>
      <c r="G65" s="130"/>
      <c r="H65" s="39"/>
      <c r="I65" s="39"/>
      <c r="J65" s="39"/>
    </row>
    <row r="66" spans="3:10" ht="20.25">
      <c r="C66" s="39"/>
      <c r="D66" s="39"/>
      <c r="E66" s="39"/>
      <c r="F66" s="130"/>
      <c r="G66" s="130"/>
      <c r="H66" s="39"/>
      <c r="I66" s="39"/>
      <c r="J66" s="39"/>
    </row>
    <row r="67" spans="3:10" ht="20.25">
      <c r="C67" s="39"/>
      <c r="D67" s="39"/>
      <c r="E67" s="39"/>
      <c r="F67" s="130"/>
      <c r="G67" s="130"/>
      <c r="H67" s="39"/>
      <c r="I67" s="39"/>
      <c r="J67" s="39"/>
    </row>
    <row r="68" spans="3:10" ht="20.25">
      <c r="C68" s="39"/>
      <c r="D68" s="39"/>
      <c r="E68" s="39"/>
      <c r="F68" s="130"/>
      <c r="G68" s="130"/>
      <c r="H68" s="39"/>
      <c r="I68" s="39"/>
      <c r="J68" s="39"/>
    </row>
    <row r="69" spans="3:10" ht="20.25">
      <c r="C69" s="39"/>
      <c r="D69" s="39"/>
      <c r="E69" s="39"/>
      <c r="F69" s="130"/>
      <c r="G69" s="130"/>
      <c r="H69" s="39"/>
      <c r="I69" s="39"/>
      <c r="J69" s="39"/>
    </row>
    <row r="70" spans="3:10" ht="20.25">
      <c r="C70" s="39"/>
      <c r="D70" s="39"/>
      <c r="E70" s="39"/>
      <c r="F70" s="130"/>
      <c r="G70" s="130"/>
      <c r="H70" s="39"/>
      <c r="I70" s="39"/>
      <c r="J70" s="39"/>
    </row>
    <row r="71" spans="3:10" ht="20.25">
      <c r="C71" s="39"/>
      <c r="D71" s="39"/>
      <c r="E71" s="39"/>
      <c r="F71" s="130"/>
      <c r="G71" s="130"/>
      <c r="H71" s="39"/>
      <c r="I71" s="39"/>
      <c r="J71" s="39"/>
    </row>
    <row r="72" spans="3:10" ht="20.25">
      <c r="C72" s="39"/>
      <c r="D72" s="39"/>
      <c r="E72" s="39"/>
      <c r="F72" s="130"/>
      <c r="G72" s="130"/>
      <c r="H72" s="39"/>
      <c r="I72" s="39"/>
      <c r="J72" s="39"/>
    </row>
    <row r="73" spans="3:10" ht="20.25">
      <c r="C73" s="39"/>
      <c r="D73" s="39"/>
      <c r="E73" s="39"/>
      <c r="F73" s="130"/>
      <c r="G73" s="130"/>
      <c r="H73" s="39"/>
      <c r="I73" s="39"/>
      <c r="J73" s="39"/>
    </row>
    <row r="74" spans="3:10" ht="20.25">
      <c r="C74" s="39"/>
      <c r="D74" s="39"/>
      <c r="E74" s="39"/>
      <c r="F74" s="130"/>
      <c r="G74" s="130"/>
      <c r="H74" s="39"/>
      <c r="I74" s="39"/>
      <c r="J74" s="39"/>
    </row>
  </sheetData>
  <sheetProtection/>
  <printOptions/>
  <pageMargins left="0.5" right="0.5" top="0.75" bottom="1.67" header="0.511811023622047" footer="0.511811023622047"/>
  <pageSetup fitToHeight="1" fitToWidth="1" horizontalDpi="600" verticalDpi="600" orientation="portrait" paperSize="9" scale="64" r:id="rId1"/>
  <colBreaks count="1" manualBreakCount="1">
    <brk id="10" max="57" man="1"/>
  </colBreaks>
</worksheet>
</file>

<file path=xl/worksheets/sheet6.xml><?xml version="1.0" encoding="utf-8"?>
<worksheet xmlns="http://schemas.openxmlformats.org/spreadsheetml/2006/main" xmlns:r="http://schemas.openxmlformats.org/officeDocument/2006/relationships">
  <sheetPr>
    <pageSetUpPr fitToPage="1"/>
  </sheetPr>
  <dimension ref="A1:Q180"/>
  <sheetViews>
    <sheetView showGridLines="0" zoomScale="85" zoomScaleNormal="85" zoomScalePageLayoutView="0" workbookViewId="0" topLeftCell="A1">
      <selection activeCell="V54" sqref="V54"/>
    </sheetView>
  </sheetViews>
  <sheetFormatPr defaultColWidth="9.140625" defaultRowHeight="12.75"/>
  <cols>
    <col min="1" max="1" width="7.57421875" style="126" customWidth="1"/>
    <col min="2" max="2" width="9.140625" style="126" customWidth="1"/>
    <col min="3" max="3" width="12.7109375" style="126" customWidth="1"/>
    <col min="4" max="8" width="9.140625" style="126" customWidth="1"/>
    <col min="9" max="9" width="15.8515625" style="126" customWidth="1"/>
    <col min="10" max="10" width="9.28125" style="126" customWidth="1"/>
    <col min="11" max="11" width="13.57421875" style="126" customWidth="1"/>
    <col min="12" max="12" width="9.140625" style="167" customWidth="1"/>
    <col min="13" max="16384" width="9.140625" style="126" customWidth="1"/>
  </cols>
  <sheetData>
    <row r="1" spans="10:12" s="121" customFormat="1" ht="15">
      <c r="J1" s="121" t="s">
        <v>119</v>
      </c>
      <c r="K1" s="122">
        <v>3</v>
      </c>
      <c r="L1" s="161"/>
    </row>
    <row r="2" spans="1:12" s="121" customFormat="1" ht="15.75">
      <c r="A2" s="416" t="s">
        <v>44</v>
      </c>
      <c r="B2" s="416"/>
      <c r="C2" s="416"/>
      <c r="D2" s="416"/>
      <c r="E2" s="416"/>
      <c r="F2" s="416"/>
      <c r="G2" s="416"/>
      <c r="H2" s="416"/>
      <c r="I2" s="416"/>
      <c r="J2" s="416"/>
      <c r="K2" s="416"/>
      <c r="L2" s="161"/>
    </row>
    <row r="3" spans="1:12" s="121" customFormat="1" ht="15.75">
      <c r="A3" s="416" t="s">
        <v>251</v>
      </c>
      <c r="B3" s="416"/>
      <c r="C3" s="416"/>
      <c r="D3" s="416"/>
      <c r="E3" s="416"/>
      <c r="F3" s="416"/>
      <c r="G3" s="416"/>
      <c r="H3" s="416"/>
      <c r="I3" s="416"/>
      <c r="J3" s="416"/>
      <c r="K3" s="416"/>
      <c r="L3" s="161"/>
    </row>
    <row r="4" spans="1:12" s="121" customFormat="1" ht="15.75">
      <c r="A4" s="416" t="s">
        <v>65</v>
      </c>
      <c r="B4" s="416"/>
      <c r="C4" s="416"/>
      <c r="D4" s="416"/>
      <c r="E4" s="416"/>
      <c r="F4" s="416"/>
      <c r="G4" s="416"/>
      <c r="H4" s="416"/>
      <c r="I4" s="416"/>
      <c r="J4" s="416"/>
      <c r="K4" s="416"/>
      <c r="L4" s="161"/>
    </row>
    <row r="5" spans="1:12" s="121" customFormat="1" ht="15.75">
      <c r="A5" s="416" t="s">
        <v>396</v>
      </c>
      <c r="B5" s="416"/>
      <c r="C5" s="416"/>
      <c r="D5" s="416"/>
      <c r="E5" s="416"/>
      <c r="F5" s="416"/>
      <c r="G5" s="416"/>
      <c r="H5" s="416"/>
      <c r="I5" s="416"/>
      <c r="J5" s="416"/>
      <c r="K5" s="416"/>
      <c r="L5" s="161"/>
    </row>
    <row r="6" s="121" customFormat="1" ht="15">
      <c r="L6" s="161"/>
    </row>
    <row r="7" spans="1:13" s="68" customFormat="1" ht="12.75">
      <c r="A7" s="66">
        <v>1</v>
      </c>
      <c r="B7" s="67" t="s">
        <v>106</v>
      </c>
      <c r="L7" s="162"/>
      <c r="M7" s="67"/>
    </row>
    <row r="8" spans="1:17" s="124" customFormat="1" ht="12.75">
      <c r="A8" s="64" t="s">
        <v>342</v>
      </c>
      <c r="B8" s="123"/>
      <c r="C8" s="123"/>
      <c r="D8" s="123"/>
      <c r="E8" s="123"/>
      <c r="F8" s="123"/>
      <c r="G8" s="123"/>
      <c r="H8" s="123"/>
      <c r="I8" s="123"/>
      <c r="J8" s="123"/>
      <c r="K8" s="123"/>
      <c r="L8" s="163"/>
      <c r="M8" s="64"/>
      <c r="N8" s="64"/>
      <c r="O8" s="64"/>
      <c r="P8" s="64"/>
      <c r="Q8" s="64"/>
    </row>
    <row r="9" spans="1:17" s="124" customFormat="1" ht="12.75">
      <c r="A9" s="64" t="s">
        <v>343</v>
      </c>
      <c r="B9" s="64"/>
      <c r="C9" s="64"/>
      <c r="D9" s="64"/>
      <c r="E9" s="64"/>
      <c r="F9" s="64"/>
      <c r="G9" s="64"/>
      <c r="H9" s="64"/>
      <c r="I9" s="64"/>
      <c r="J9" s="64"/>
      <c r="K9" s="64"/>
      <c r="L9" s="163"/>
      <c r="M9" s="64"/>
      <c r="N9" s="64"/>
      <c r="O9" s="64"/>
      <c r="P9" s="64"/>
      <c r="Q9" s="64"/>
    </row>
    <row r="10" spans="1:17" s="124" customFormat="1" ht="12.75">
      <c r="A10" s="64" t="s">
        <v>345</v>
      </c>
      <c r="B10" s="64"/>
      <c r="C10" s="64"/>
      <c r="D10" s="64"/>
      <c r="E10" s="64"/>
      <c r="F10" s="64"/>
      <c r="G10" s="64"/>
      <c r="H10" s="64"/>
      <c r="I10" s="64"/>
      <c r="J10" s="64"/>
      <c r="K10" s="64"/>
      <c r="L10" s="163"/>
      <c r="M10" s="64"/>
      <c r="N10" s="64"/>
      <c r="O10" s="64"/>
      <c r="P10" s="64"/>
      <c r="Q10" s="64"/>
    </row>
    <row r="11" spans="1:17" s="124" customFormat="1" ht="12.75">
      <c r="A11" s="64" t="s">
        <v>344</v>
      </c>
      <c r="B11" s="64"/>
      <c r="C11" s="64"/>
      <c r="D11" s="64"/>
      <c r="E11" s="64"/>
      <c r="F11" s="64"/>
      <c r="G11" s="64"/>
      <c r="H11" s="64"/>
      <c r="I11" s="64"/>
      <c r="J11" s="64"/>
      <c r="K11" s="64"/>
      <c r="L11" s="163"/>
      <c r="M11" s="64"/>
      <c r="N11" s="64"/>
      <c r="O11" s="64"/>
      <c r="P11" s="64"/>
      <c r="Q11" s="64"/>
    </row>
    <row r="12" spans="1:17" s="124" customFormat="1" ht="12.75">
      <c r="A12" s="64"/>
      <c r="B12" s="64"/>
      <c r="C12" s="64"/>
      <c r="D12" s="64"/>
      <c r="E12" s="64"/>
      <c r="F12" s="64"/>
      <c r="G12" s="64"/>
      <c r="H12" s="64"/>
      <c r="I12" s="64"/>
      <c r="J12" s="64"/>
      <c r="K12" s="64"/>
      <c r="L12" s="163"/>
      <c r="M12" s="64"/>
      <c r="N12" s="64"/>
      <c r="O12" s="64"/>
      <c r="P12" s="64"/>
      <c r="Q12" s="64"/>
    </row>
    <row r="13" spans="1:17" s="124" customFormat="1" ht="12.75">
      <c r="A13" s="64" t="s">
        <v>346</v>
      </c>
      <c r="B13" s="64"/>
      <c r="C13" s="64"/>
      <c r="D13" s="64"/>
      <c r="E13" s="64"/>
      <c r="F13" s="64"/>
      <c r="G13" s="64"/>
      <c r="H13" s="64"/>
      <c r="I13" s="64"/>
      <c r="J13" s="64"/>
      <c r="K13" s="64"/>
      <c r="L13" s="163"/>
      <c r="M13" s="64"/>
      <c r="N13" s="64"/>
      <c r="O13" s="64"/>
      <c r="P13" s="64"/>
      <c r="Q13" s="64"/>
    </row>
    <row r="14" spans="1:17" s="124" customFormat="1" ht="12.75">
      <c r="A14" s="64" t="s">
        <v>347</v>
      </c>
      <c r="B14" s="64"/>
      <c r="C14" s="64"/>
      <c r="D14" s="64"/>
      <c r="E14" s="64"/>
      <c r="F14" s="64"/>
      <c r="G14" s="64"/>
      <c r="H14" s="64"/>
      <c r="I14" s="64"/>
      <c r="J14" s="64"/>
      <c r="K14" s="64"/>
      <c r="L14" s="163"/>
      <c r="M14" s="64"/>
      <c r="N14" s="64"/>
      <c r="O14" s="64"/>
      <c r="P14" s="64"/>
      <c r="Q14" s="64"/>
    </row>
    <row r="15" spans="1:17" s="124" customFormat="1" ht="12.75">
      <c r="A15" s="64" t="s">
        <v>349</v>
      </c>
      <c r="B15" s="64"/>
      <c r="C15" s="64"/>
      <c r="D15" s="64"/>
      <c r="E15" s="64"/>
      <c r="F15" s="64"/>
      <c r="G15" s="64"/>
      <c r="H15" s="64"/>
      <c r="I15" s="64"/>
      <c r="J15" s="64"/>
      <c r="K15" s="64"/>
      <c r="L15" s="163"/>
      <c r="M15" s="64"/>
      <c r="N15" s="64"/>
      <c r="O15" s="64"/>
      <c r="P15" s="64"/>
      <c r="Q15" s="64"/>
    </row>
    <row r="16" spans="1:17" s="124" customFormat="1" ht="12.75">
      <c r="A16" s="64" t="s">
        <v>348</v>
      </c>
      <c r="B16" s="64"/>
      <c r="C16" s="64"/>
      <c r="D16" s="64"/>
      <c r="E16" s="64"/>
      <c r="F16" s="64"/>
      <c r="G16" s="64"/>
      <c r="H16" s="64"/>
      <c r="I16" s="64"/>
      <c r="J16" s="64"/>
      <c r="K16" s="64"/>
      <c r="L16" s="163"/>
      <c r="M16" s="64"/>
      <c r="N16" s="64"/>
      <c r="O16" s="64"/>
      <c r="P16" s="64"/>
      <c r="Q16" s="64"/>
    </row>
    <row r="17" spans="1:17" s="124" customFormat="1" ht="12.75">
      <c r="A17" s="64"/>
      <c r="B17" s="64"/>
      <c r="C17" s="64"/>
      <c r="D17" s="64"/>
      <c r="E17" s="64"/>
      <c r="F17" s="64"/>
      <c r="G17" s="64"/>
      <c r="H17" s="64"/>
      <c r="I17" s="64"/>
      <c r="J17" s="64"/>
      <c r="K17" s="64"/>
      <c r="L17" s="163"/>
      <c r="M17" s="64"/>
      <c r="N17" s="64"/>
      <c r="O17" s="64"/>
      <c r="P17" s="64"/>
      <c r="Q17" s="64"/>
    </row>
    <row r="18" spans="1:17" s="124" customFormat="1" ht="12.75">
      <c r="A18" s="64" t="s">
        <v>287</v>
      </c>
      <c r="B18" s="64"/>
      <c r="C18" s="64"/>
      <c r="D18" s="64"/>
      <c r="E18" s="64"/>
      <c r="F18" s="64"/>
      <c r="G18" s="64"/>
      <c r="H18" s="64"/>
      <c r="I18" s="64"/>
      <c r="J18" s="64"/>
      <c r="K18" s="64"/>
      <c r="L18" s="163"/>
      <c r="M18" s="64"/>
      <c r="N18" s="64"/>
      <c r="O18" s="64"/>
      <c r="P18" s="64"/>
      <c r="Q18" s="64"/>
    </row>
    <row r="19" spans="1:17" s="124" customFormat="1" ht="12.75">
      <c r="A19" s="64"/>
      <c r="B19" s="64"/>
      <c r="C19" s="64"/>
      <c r="D19" s="64"/>
      <c r="E19" s="64"/>
      <c r="F19" s="64"/>
      <c r="G19" s="64"/>
      <c r="H19" s="64"/>
      <c r="I19" s="64"/>
      <c r="J19" s="64"/>
      <c r="K19" s="64"/>
      <c r="L19" s="163"/>
      <c r="M19" s="64"/>
      <c r="N19" s="64"/>
      <c r="O19" s="64"/>
      <c r="P19" s="64"/>
      <c r="Q19" s="64"/>
    </row>
    <row r="20" spans="1:17" s="68" customFormat="1" ht="12.75">
      <c r="A20" s="63" t="s">
        <v>288</v>
      </c>
      <c r="B20" s="65"/>
      <c r="C20" s="65"/>
      <c r="D20" s="65"/>
      <c r="E20" s="65"/>
      <c r="F20" s="65"/>
      <c r="G20" s="65"/>
      <c r="H20" s="65"/>
      <c r="I20" s="65"/>
      <c r="J20" s="65"/>
      <c r="K20" s="65"/>
      <c r="L20" s="164"/>
      <c r="M20" s="65"/>
      <c r="N20" s="65"/>
      <c r="O20" s="65"/>
      <c r="P20" s="65"/>
      <c r="Q20" s="65"/>
    </row>
    <row r="21" spans="1:17" s="68" customFormat="1" ht="12.75">
      <c r="A21" s="64" t="s">
        <v>351</v>
      </c>
      <c r="B21" s="65"/>
      <c r="C21" s="65"/>
      <c r="D21" s="65"/>
      <c r="E21" s="65"/>
      <c r="F21" s="65"/>
      <c r="G21" s="65"/>
      <c r="H21" s="65"/>
      <c r="I21" s="65"/>
      <c r="J21" s="65"/>
      <c r="K21" s="65"/>
      <c r="L21" s="165"/>
      <c r="M21" s="65"/>
      <c r="N21" s="65"/>
      <c r="O21" s="65"/>
      <c r="P21" s="65"/>
      <c r="Q21" s="65"/>
    </row>
    <row r="22" spans="1:17" s="68" customFormat="1" ht="12.75">
      <c r="A22" s="64" t="s">
        <v>350</v>
      </c>
      <c r="B22" s="65"/>
      <c r="C22" s="65"/>
      <c r="D22" s="65"/>
      <c r="E22" s="65"/>
      <c r="F22" s="65"/>
      <c r="G22" s="65"/>
      <c r="H22" s="65"/>
      <c r="I22" s="65"/>
      <c r="J22" s="65"/>
      <c r="K22" s="65"/>
      <c r="L22" s="165"/>
      <c r="M22" s="65"/>
      <c r="N22" s="65"/>
      <c r="O22" s="65"/>
      <c r="P22" s="65"/>
      <c r="Q22" s="65"/>
    </row>
    <row r="23" spans="1:17" s="68" customFormat="1" ht="12.75">
      <c r="A23" s="65"/>
      <c r="B23" s="65"/>
      <c r="C23" s="65"/>
      <c r="D23" s="65"/>
      <c r="E23" s="65"/>
      <c r="F23" s="65"/>
      <c r="G23" s="65"/>
      <c r="H23" s="65"/>
      <c r="I23" s="65"/>
      <c r="J23" s="65"/>
      <c r="K23" s="65"/>
      <c r="L23" s="165"/>
      <c r="M23" s="65"/>
      <c r="N23" s="65"/>
      <c r="O23" s="65"/>
      <c r="P23" s="65"/>
      <c r="Q23" s="65"/>
    </row>
    <row r="24" spans="1:17" s="68" customFormat="1" ht="12.75">
      <c r="A24" s="63" t="s">
        <v>50</v>
      </c>
      <c r="B24" s="65"/>
      <c r="C24" s="65"/>
      <c r="D24" s="65"/>
      <c r="E24" s="65"/>
      <c r="F24" s="65"/>
      <c r="G24" s="65"/>
      <c r="H24" s="65"/>
      <c r="I24" s="65"/>
      <c r="J24" s="65"/>
      <c r="K24" s="65"/>
      <c r="L24" s="164"/>
      <c r="M24" s="65"/>
      <c r="N24" s="65"/>
      <c r="O24" s="65"/>
      <c r="P24" s="65"/>
      <c r="Q24" s="65"/>
    </row>
    <row r="25" spans="1:17" s="68" customFormat="1" ht="12.75">
      <c r="A25" s="64" t="s">
        <v>352</v>
      </c>
      <c r="B25" s="65"/>
      <c r="C25" s="65"/>
      <c r="D25" s="65"/>
      <c r="E25" s="65"/>
      <c r="F25" s="65"/>
      <c r="G25" s="65"/>
      <c r="H25" s="65"/>
      <c r="I25" s="65"/>
      <c r="J25" s="65"/>
      <c r="K25" s="65"/>
      <c r="L25" s="165"/>
      <c r="M25" s="65"/>
      <c r="N25" s="65"/>
      <c r="O25" s="65"/>
      <c r="P25" s="65"/>
      <c r="Q25" s="65"/>
    </row>
    <row r="26" spans="1:17" s="68" customFormat="1" ht="12.75">
      <c r="A26" s="64" t="s">
        <v>353</v>
      </c>
      <c r="B26" s="65"/>
      <c r="C26" s="65"/>
      <c r="D26" s="65"/>
      <c r="E26" s="65"/>
      <c r="F26" s="65"/>
      <c r="G26" s="65"/>
      <c r="H26" s="65"/>
      <c r="I26" s="65"/>
      <c r="J26" s="65"/>
      <c r="K26" s="65"/>
      <c r="L26" s="165"/>
      <c r="M26" s="65"/>
      <c r="N26" s="65"/>
      <c r="O26" s="65"/>
      <c r="P26" s="65"/>
      <c r="Q26" s="65"/>
    </row>
    <row r="27" spans="1:17" s="68" customFormat="1" ht="12.75">
      <c r="A27" s="64" t="s">
        <v>354</v>
      </c>
      <c r="B27" s="65"/>
      <c r="C27" s="65"/>
      <c r="D27" s="65"/>
      <c r="E27" s="65"/>
      <c r="F27" s="65"/>
      <c r="G27" s="65"/>
      <c r="H27" s="65"/>
      <c r="I27" s="65"/>
      <c r="J27" s="65"/>
      <c r="K27" s="65"/>
      <c r="L27" s="165"/>
      <c r="M27" s="65"/>
      <c r="N27" s="65"/>
      <c r="O27" s="65"/>
      <c r="P27" s="65"/>
      <c r="Q27" s="65"/>
    </row>
    <row r="28" spans="1:17" s="68" customFormat="1" ht="12.75">
      <c r="A28" s="65"/>
      <c r="B28" s="65"/>
      <c r="C28" s="65"/>
      <c r="D28" s="65"/>
      <c r="E28" s="65"/>
      <c r="F28" s="65"/>
      <c r="G28" s="65"/>
      <c r="H28" s="65"/>
      <c r="I28" s="65"/>
      <c r="J28" s="65"/>
      <c r="K28" s="65"/>
      <c r="L28" s="165"/>
      <c r="M28" s="65"/>
      <c r="N28" s="65"/>
      <c r="O28" s="65"/>
      <c r="P28" s="65"/>
      <c r="Q28" s="65"/>
    </row>
    <row r="29" spans="1:17" s="68" customFormat="1" ht="12.75">
      <c r="A29" s="64" t="s">
        <v>355</v>
      </c>
      <c r="C29" s="65"/>
      <c r="D29" s="65"/>
      <c r="E29" s="65"/>
      <c r="F29" s="65"/>
      <c r="G29" s="65"/>
      <c r="H29" s="65"/>
      <c r="I29" s="65"/>
      <c r="J29" s="65"/>
      <c r="K29" s="65"/>
      <c r="L29" s="165"/>
      <c r="N29" s="65"/>
      <c r="O29" s="65"/>
      <c r="P29" s="65"/>
      <c r="Q29" s="65"/>
    </row>
    <row r="30" spans="1:17" s="68" customFormat="1" ht="12.75">
      <c r="A30" s="64" t="s">
        <v>356</v>
      </c>
      <c r="B30" s="65"/>
      <c r="C30" s="65"/>
      <c r="D30" s="65"/>
      <c r="E30" s="65"/>
      <c r="F30" s="65"/>
      <c r="G30" s="65"/>
      <c r="H30" s="65"/>
      <c r="I30" s="65"/>
      <c r="J30" s="65"/>
      <c r="K30" s="65"/>
      <c r="L30" s="165"/>
      <c r="M30" s="65"/>
      <c r="N30" s="65"/>
      <c r="O30" s="65"/>
      <c r="P30" s="65"/>
      <c r="Q30" s="65"/>
    </row>
    <row r="31" spans="1:17" s="68" customFormat="1" ht="12.75">
      <c r="A31" s="64" t="s">
        <v>357</v>
      </c>
      <c r="B31" s="65"/>
      <c r="C31" s="65"/>
      <c r="D31" s="65"/>
      <c r="E31" s="65"/>
      <c r="F31" s="65"/>
      <c r="G31" s="65"/>
      <c r="H31" s="65"/>
      <c r="I31" s="65"/>
      <c r="J31" s="65"/>
      <c r="K31" s="65"/>
      <c r="L31" s="165"/>
      <c r="M31" s="65"/>
      <c r="N31" s="65"/>
      <c r="O31" s="65"/>
      <c r="P31" s="65"/>
      <c r="Q31" s="65"/>
    </row>
    <row r="32" spans="1:17" s="68" customFormat="1" ht="12.75">
      <c r="A32" s="64" t="s">
        <v>358</v>
      </c>
      <c r="B32" s="65"/>
      <c r="C32" s="65"/>
      <c r="D32" s="65"/>
      <c r="E32" s="65"/>
      <c r="F32" s="65"/>
      <c r="G32" s="65"/>
      <c r="H32" s="65"/>
      <c r="I32" s="65"/>
      <c r="J32" s="65"/>
      <c r="K32" s="65"/>
      <c r="L32" s="165"/>
      <c r="M32" s="65"/>
      <c r="N32" s="65"/>
      <c r="O32" s="65"/>
      <c r="P32" s="65"/>
      <c r="Q32" s="65"/>
    </row>
    <row r="33" spans="1:17" s="68" customFormat="1" ht="12.75">
      <c r="A33" s="64" t="s">
        <v>359</v>
      </c>
      <c r="B33" s="65"/>
      <c r="C33" s="65"/>
      <c r="E33" s="65"/>
      <c r="F33" s="65"/>
      <c r="G33" s="65"/>
      <c r="H33" s="65"/>
      <c r="I33" s="65"/>
      <c r="J33" s="65"/>
      <c r="K33" s="65"/>
      <c r="L33" s="165"/>
      <c r="M33" s="65"/>
      <c r="N33" s="65"/>
      <c r="P33" s="65"/>
      <c r="Q33" s="65"/>
    </row>
    <row r="34" spans="1:17" s="68" customFormat="1" ht="12.75">
      <c r="A34" s="64" t="s">
        <v>360</v>
      </c>
      <c r="B34" s="65"/>
      <c r="C34" s="65"/>
      <c r="D34" s="65"/>
      <c r="E34" s="65"/>
      <c r="F34" s="65"/>
      <c r="G34" s="65"/>
      <c r="H34" s="65"/>
      <c r="I34" s="65"/>
      <c r="J34" s="65"/>
      <c r="K34" s="65"/>
      <c r="L34" s="165"/>
      <c r="M34" s="65"/>
      <c r="N34" s="65"/>
      <c r="O34" s="65"/>
      <c r="P34" s="65"/>
      <c r="Q34" s="65"/>
    </row>
    <row r="35" spans="1:17" s="68" customFormat="1" ht="12.75">
      <c r="A35" s="65"/>
      <c r="B35" s="65"/>
      <c r="C35" s="65"/>
      <c r="D35" s="65"/>
      <c r="E35" s="65"/>
      <c r="F35" s="65"/>
      <c r="G35" s="65"/>
      <c r="H35" s="65"/>
      <c r="I35" s="65"/>
      <c r="J35" s="65"/>
      <c r="K35" s="65"/>
      <c r="L35" s="165"/>
      <c r="M35" s="65"/>
      <c r="N35" s="65"/>
      <c r="O35" s="65"/>
      <c r="P35" s="65"/>
      <c r="Q35" s="65"/>
    </row>
    <row r="36" spans="1:17" s="68" customFormat="1" ht="12.75">
      <c r="A36" s="65" t="s">
        <v>215</v>
      </c>
      <c r="B36" s="65"/>
      <c r="C36" s="65"/>
      <c r="D36" s="65"/>
      <c r="E36" s="65"/>
      <c r="F36" s="65"/>
      <c r="G36" s="65"/>
      <c r="H36" s="65"/>
      <c r="I36" s="65"/>
      <c r="J36" s="65"/>
      <c r="K36" s="65"/>
      <c r="L36" s="165"/>
      <c r="M36" s="65"/>
      <c r="N36" s="65"/>
      <c r="O36" s="65"/>
      <c r="P36" s="65"/>
      <c r="Q36" s="65"/>
    </row>
    <row r="37" spans="1:17" s="68" customFormat="1" ht="12.75">
      <c r="A37" s="65"/>
      <c r="B37" s="65"/>
      <c r="C37" s="65"/>
      <c r="D37" s="65"/>
      <c r="E37" s="65"/>
      <c r="F37" s="65"/>
      <c r="G37" s="65"/>
      <c r="H37" s="65"/>
      <c r="I37" s="65"/>
      <c r="J37" s="65"/>
      <c r="K37" s="65"/>
      <c r="L37" s="164"/>
      <c r="M37" s="65"/>
      <c r="N37" s="65"/>
      <c r="O37" s="65"/>
      <c r="P37" s="65"/>
      <c r="Q37" s="65"/>
    </row>
    <row r="38" spans="1:17" s="68" customFormat="1" ht="12.75">
      <c r="A38" s="63" t="s">
        <v>202</v>
      </c>
      <c r="B38" s="65"/>
      <c r="C38" s="65"/>
      <c r="D38" s="65"/>
      <c r="E38" s="65"/>
      <c r="F38" s="65"/>
      <c r="G38" s="65"/>
      <c r="H38" s="65"/>
      <c r="I38" s="65"/>
      <c r="J38" s="65"/>
      <c r="K38" s="65"/>
      <c r="L38" s="165"/>
      <c r="M38" s="65"/>
      <c r="N38" s="65"/>
      <c r="O38" s="65"/>
      <c r="P38" s="65"/>
      <c r="Q38" s="65"/>
    </row>
    <row r="39" spans="1:17" s="68" customFormat="1" ht="12.75">
      <c r="A39" s="64" t="s">
        <v>361</v>
      </c>
      <c r="B39" s="65"/>
      <c r="C39" s="65"/>
      <c r="D39" s="65"/>
      <c r="E39" s="65"/>
      <c r="F39" s="65"/>
      <c r="G39" s="65"/>
      <c r="H39" s="65"/>
      <c r="I39" s="65"/>
      <c r="J39" s="65"/>
      <c r="K39" s="65"/>
      <c r="L39" s="165"/>
      <c r="M39" s="65"/>
      <c r="N39" s="65"/>
      <c r="O39" s="65"/>
      <c r="P39" s="65"/>
      <c r="Q39" s="65"/>
    </row>
    <row r="40" spans="1:17" s="68" customFormat="1" ht="12.75">
      <c r="A40" s="64" t="s">
        <v>362</v>
      </c>
      <c r="B40" s="65"/>
      <c r="C40" s="65"/>
      <c r="D40" s="65"/>
      <c r="E40" s="65"/>
      <c r="F40" s="65"/>
      <c r="G40" s="65"/>
      <c r="H40" s="65"/>
      <c r="I40" s="65"/>
      <c r="J40" s="65"/>
      <c r="K40" s="65"/>
      <c r="L40" s="165"/>
      <c r="M40" s="65"/>
      <c r="N40" s="65"/>
      <c r="O40" s="65"/>
      <c r="P40" s="65"/>
      <c r="Q40" s="65"/>
    </row>
    <row r="41" spans="1:17" s="68" customFormat="1" ht="12.75">
      <c r="A41" s="64" t="s">
        <v>364</v>
      </c>
      <c r="B41" s="65"/>
      <c r="C41" s="65"/>
      <c r="D41" s="65"/>
      <c r="E41" s="65"/>
      <c r="F41" s="65"/>
      <c r="G41" s="65"/>
      <c r="H41" s="65"/>
      <c r="I41" s="65"/>
      <c r="J41" s="65"/>
      <c r="K41" s="65"/>
      <c r="L41" s="165"/>
      <c r="M41" s="65"/>
      <c r="N41" s="65"/>
      <c r="O41" s="65"/>
      <c r="P41" s="65"/>
      <c r="Q41" s="65"/>
    </row>
    <row r="42" spans="1:17" s="68" customFormat="1" ht="12.75">
      <c r="A42" s="64" t="s">
        <v>363</v>
      </c>
      <c r="B42" s="65"/>
      <c r="C42" s="65"/>
      <c r="D42" s="65"/>
      <c r="E42" s="65"/>
      <c r="F42" s="65"/>
      <c r="G42" s="65"/>
      <c r="H42" s="65"/>
      <c r="I42" s="65"/>
      <c r="J42" s="65"/>
      <c r="K42" s="65"/>
      <c r="L42" s="165"/>
      <c r="M42" s="65"/>
      <c r="N42" s="65"/>
      <c r="O42" s="65"/>
      <c r="P42" s="65"/>
      <c r="Q42" s="65"/>
    </row>
    <row r="43" spans="1:17" s="68" customFormat="1" ht="12.75">
      <c r="A43" s="65"/>
      <c r="B43" s="65"/>
      <c r="C43" s="65"/>
      <c r="D43" s="65"/>
      <c r="E43" s="65"/>
      <c r="F43" s="65"/>
      <c r="G43" s="65"/>
      <c r="H43" s="65"/>
      <c r="I43" s="65"/>
      <c r="J43" s="65"/>
      <c r="K43" s="65"/>
      <c r="L43" s="165"/>
      <c r="M43" s="65"/>
      <c r="N43" s="65"/>
      <c r="O43" s="65"/>
      <c r="P43" s="65"/>
      <c r="Q43" s="65"/>
    </row>
    <row r="44" spans="1:17" s="68" customFormat="1" ht="12.75">
      <c r="A44" s="65" t="s">
        <v>289</v>
      </c>
      <c r="B44" s="65"/>
      <c r="C44" s="65"/>
      <c r="D44" s="65"/>
      <c r="E44" s="65"/>
      <c r="F44" s="65"/>
      <c r="G44" s="65"/>
      <c r="H44" s="65"/>
      <c r="I44" s="65"/>
      <c r="J44" s="65"/>
      <c r="K44" s="65"/>
      <c r="L44" s="165"/>
      <c r="M44" s="65"/>
      <c r="N44" s="65"/>
      <c r="O44" s="65"/>
      <c r="P44" s="65"/>
      <c r="Q44" s="65"/>
    </row>
    <row r="45" spans="1:17" s="68" customFormat="1" ht="12.75">
      <c r="A45" s="65"/>
      <c r="B45" s="65"/>
      <c r="C45" s="65"/>
      <c r="D45" s="65"/>
      <c r="E45" s="65"/>
      <c r="F45" s="65"/>
      <c r="G45" s="65"/>
      <c r="H45" s="65"/>
      <c r="I45" s="65"/>
      <c r="J45" s="65"/>
      <c r="K45" s="65"/>
      <c r="L45" s="165"/>
      <c r="M45" s="65"/>
      <c r="N45" s="65"/>
      <c r="O45" s="65"/>
      <c r="P45" s="65"/>
      <c r="Q45" s="65"/>
    </row>
    <row r="46" spans="1:17" s="68" customFormat="1" ht="12.75">
      <c r="A46" s="63" t="s">
        <v>107</v>
      </c>
      <c r="B46" s="65"/>
      <c r="C46" s="65"/>
      <c r="D46" s="65"/>
      <c r="E46" s="65"/>
      <c r="F46" s="65"/>
      <c r="G46" s="65"/>
      <c r="H46" s="65"/>
      <c r="I46" s="65"/>
      <c r="J46" s="65"/>
      <c r="K46" s="65"/>
      <c r="L46" s="165"/>
      <c r="M46" s="65"/>
      <c r="N46" s="65"/>
      <c r="O46" s="65"/>
      <c r="P46" s="65"/>
      <c r="Q46" s="65"/>
    </row>
    <row r="47" spans="1:17" s="68" customFormat="1" ht="12.75">
      <c r="A47" s="64" t="s">
        <v>365</v>
      </c>
      <c r="B47" s="65"/>
      <c r="C47" s="65"/>
      <c r="D47" s="65"/>
      <c r="E47" s="65"/>
      <c r="F47" s="65"/>
      <c r="G47" s="65"/>
      <c r="H47" s="65"/>
      <c r="I47" s="65"/>
      <c r="J47" s="65"/>
      <c r="K47" s="65"/>
      <c r="L47" s="164"/>
      <c r="M47" s="65"/>
      <c r="N47" s="65"/>
      <c r="O47" s="65"/>
      <c r="P47" s="65"/>
      <c r="Q47" s="65"/>
    </row>
    <row r="48" spans="1:17" s="68" customFormat="1" ht="12.75">
      <c r="A48" s="64" t="s">
        <v>366</v>
      </c>
      <c r="B48" s="65"/>
      <c r="C48" s="65"/>
      <c r="D48" s="65"/>
      <c r="E48" s="65"/>
      <c r="F48" s="65"/>
      <c r="G48" s="65"/>
      <c r="H48" s="65"/>
      <c r="I48" s="65"/>
      <c r="J48" s="65"/>
      <c r="K48" s="65"/>
      <c r="L48" s="165"/>
      <c r="M48" s="65"/>
      <c r="N48" s="65"/>
      <c r="O48" s="65"/>
      <c r="P48" s="65"/>
      <c r="Q48" s="65"/>
    </row>
    <row r="49" spans="1:17" s="68" customFormat="1" ht="12.75">
      <c r="A49" s="64" t="s">
        <v>367</v>
      </c>
      <c r="B49" s="65"/>
      <c r="C49" s="65"/>
      <c r="D49" s="65"/>
      <c r="E49" s="65"/>
      <c r="F49" s="65"/>
      <c r="G49" s="65"/>
      <c r="H49" s="65"/>
      <c r="I49" s="65"/>
      <c r="J49" s="65"/>
      <c r="K49" s="65"/>
      <c r="L49" s="165"/>
      <c r="M49" s="65"/>
      <c r="N49" s="65"/>
      <c r="O49" s="65"/>
      <c r="P49" s="65"/>
      <c r="Q49" s="65"/>
    </row>
    <row r="50" spans="1:17" s="68" customFormat="1" ht="12.75">
      <c r="A50" s="65"/>
      <c r="B50" s="65"/>
      <c r="C50" s="65"/>
      <c r="D50" s="65"/>
      <c r="E50" s="65"/>
      <c r="F50" s="65"/>
      <c r="G50" s="65"/>
      <c r="H50" s="65"/>
      <c r="I50" s="65"/>
      <c r="J50" s="65"/>
      <c r="K50" s="65"/>
      <c r="L50" s="165"/>
      <c r="M50" s="65"/>
      <c r="N50" s="65"/>
      <c r="O50" s="65"/>
      <c r="P50" s="65"/>
      <c r="Q50" s="65"/>
    </row>
    <row r="51" spans="1:17" s="68" customFormat="1" ht="12.75">
      <c r="A51" s="125" t="s">
        <v>179</v>
      </c>
      <c r="B51" s="64"/>
      <c r="C51" s="65"/>
      <c r="D51" s="65"/>
      <c r="E51" s="65"/>
      <c r="F51" s="65"/>
      <c r="G51" s="65"/>
      <c r="H51" s="65"/>
      <c r="I51" s="65"/>
      <c r="J51" s="65"/>
      <c r="K51" s="65"/>
      <c r="L51" s="165"/>
      <c r="M51" s="65"/>
      <c r="N51" s="65"/>
      <c r="O51" s="65"/>
      <c r="P51" s="65"/>
      <c r="Q51" s="65"/>
    </row>
    <row r="52" spans="1:17" s="68" customFormat="1" ht="12.75">
      <c r="A52" s="64" t="s">
        <v>290</v>
      </c>
      <c r="B52" s="64"/>
      <c r="C52" s="65"/>
      <c r="D52" s="65"/>
      <c r="E52" s="65"/>
      <c r="F52" s="65"/>
      <c r="G52" s="65"/>
      <c r="H52" s="65"/>
      <c r="I52" s="65"/>
      <c r="J52" s="65"/>
      <c r="K52" s="65"/>
      <c r="L52" s="165"/>
      <c r="M52" s="65"/>
      <c r="N52" s="65"/>
      <c r="O52" s="65"/>
      <c r="P52" s="65"/>
      <c r="Q52" s="65"/>
    </row>
    <row r="53" spans="1:17" s="68" customFormat="1" ht="12.75">
      <c r="A53" s="64"/>
      <c r="B53" s="64"/>
      <c r="C53" s="65"/>
      <c r="D53" s="65"/>
      <c r="E53" s="65"/>
      <c r="F53" s="65"/>
      <c r="G53" s="65"/>
      <c r="H53" s="65"/>
      <c r="I53" s="65"/>
      <c r="J53" s="65"/>
      <c r="K53" s="65"/>
      <c r="L53" s="165"/>
      <c r="M53" s="65"/>
      <c r="N53" s="65"/>
      <c r="O53" s="65"/>
      <c r="P53" s="65"/>
      <c r="Q53" s="65"/>
    </row>
    <row r="54" spans="1:17" s="68" customFormat="1" ht="12.75">
      <c r="A54" s="125" t="s">
        <v>291</v>
      </c>
      <c r="B54" s="64"/>
      <c r="C54" s="65"/>
      <c r="D54" s="65"/>
      <c r="E54" s="65"/>
      <c r="F54" s="65"/>
      <c r="G54" s="65"/>
      <c r="H54" s="65"/>
      <c r="I54" s="65"/>
      <c r="J54" s="65"/>
      <c r="K54" s="65"/>
      <c r="L54" s="165"/>
      <c r="M54" s="65"/>
      <c r="N54" s="65"/>
      <c r="O54" s="65"/>
      <c r="P54" s="65"/>
      <c r="Q54" s="65"/>
    </row>
    <row r="55" spans="1:17" s="68" customFormat="1" ht="12.75">
      <c r="A55" s="64" t="s">
        <v>368</v>
      </c>
      <c r="B55" s="64"/>
      <c r="C55" s="65"/>
      <c r="D55" s="65"/>
      <c r="E55" s="65"/>
      <c r="F55" s="65"/>
      <c r="G55" s="65"/>
      <c r="H55" s="65"/>
      <c r="I55" s="65"/>
      <c r="J55" s="65"/>
      <c r="K55" s="65"/>
      <c r="L55" s="165"/>
      <c r="M55" s="65"/>
      <c r="N55" s="65"/>
      <c r="O55" s="65"/>
      <c r="P55" s="65"/>
      <c r="Q55" s="65"/>
    </row>
    <row r="56" spans="1:17" s="68" customFormat="1" ht="12.75">
      <c r="A56" s="64" t="s">
        <v>369</v>
      </c>
      <c r="B56" s="64"/>
      <c r="C56" s="65"/>
      <c r="D56" s="65"/>
      <c r="E56" s="65"/>
      <c r="F56" s="65"/>
      <c r="G56" s="65"/>
      <c r="H56" s="65"/>
      <c r="I56" s="65"/>
      <c r="J56" s="65"/>
      <c r="K56" s="65"/>
      <c r="L56" s="165"/>
      <c r="M56" s="65"/>
      <c r="N56" s="65"/>
      <c r="O56" s="65"/>
      <c r="P56" s="65"/>
      <c r="Q56" s="65"/>
    </row>
    <row r="57" spans="1:17" s="68" customFormat="1" ht="12.75">
      <c r="A57" s="64"/>
      <c r="B57" s="64"/>
      <c r="C57" s="65"/>
      <c r="D57" s="65"/>
      <c r="E57" s="65"/>
      <c r="F57" s="65"/>
      <c r="G57" s="65"/>
      <c r="H57" s="65"/>
      <c r="I57" s="65"/>
      <c r="J57" s="65"/>
      <c r="K57" s="65"/>
      <c r="L57" s="165"/>
      <c r="M57" s="65"/>
      <c r="N57" s="65"/>
      <c r="O57" s="65"/>
      <c r="P57" s="65"/>
      <c r="Q57" s="65"/>
    </row>
    <row r="58" spans="1:17" s="68" customFormat="1" ht="12.75">
      <c r="A58" s="125" t="s">
        <v>180</v>
      </c>
      <c r="B58" s="64"/>
      <c r="C58" s="65"/>
      <c r="D58" s="65"/>
      <c r="E58" s="65"/>
      <c r="F58" s="65"/>
      <c r="G58" s="65"/>
      <c r="H58" s="65"/>
      <c r="I58" s="65"/>
      <c r="J58" s="65"/>
      <c r="K58" s="65"/>
      <c r="L58" s="165"/>
      <c r="M58" s="65"/>
      <c r="N58" s="65"/>
      <c r="O58" s="65"/>
      <c r="P58" s="65"/>
      <c r="Q58" s="65"/>
    </row>
    <row r="59" spans="1:17" s="68" customFormat="1" ht="12.75">
      <c r="A59" s="64" t="s">
        <v>371</v>
      </c>
      <c r="B59" s="64"/>
      <c r="C59" s="65"/>
      <c r="D59" s="65"/>
      <c r="E59" s="65"/>
      <c r="F59" s="65"/>
      <c r="G59" s="65"/>
      <c r="H59" s="65"/>
      <c r="I59" s="65"/>
      <c r="J59" s="65"/>
      <c r="K59" s="65"/>
      <c r="L59" s="165"/>
      <c r="M59" s="65"/>
      <c r="N59" s="65"/>
      <c r="O59" s="65"/>
      <c r="P59" s="65"/>
      <c r="Q59" s="65"/>
    </row>
    <row r="60" spans="1:17" s="68" customFormat="1" ht="12.75">
      <c r="A60" s="64" t="s">
        <v>370</v>
      </c>
      <c r="B60" s="64"/>
      <c r="C60" s="65"/>
      <c r="D60" s="65"/>
      <c r="E60" s="65"/>
      <c r="F60" s="65"/>
      <c r="G60" s="65"/>
      <c r="H60" s="65"/>
      <c r="I60" s="65"/>
      <c r="J60" s="65"/>
      <c r="K60" s="65"/>
      <c r="L60" s="165"/>
      <c r="M60" s="65"/>
      <c r="N60" s="65"/>
      <c r="O60" s="65"/>
      <c r="P60" s="65"/>
      <c r="Q60" s="65"/>
    </row>
    <row r="61" spans="1:17" s="68" customFormat="1" ht="12.75">
      <c r="A61" s="65"/>
      <c r="B61" s="65"/>
      <c r="C61" s="65"/>
      <c r="D61" s="65"/>
      <c r="E61" s="65"/>
      <c r="F61" s="65"/>
      <c r="G61" s="65"/>
      <c r="H61" s="65"/>
      <c r="I61" s="65"/>
      <c r="J61" s="65"/>
      <c r="K61" s="65"/>
      <c r="L61" s="165"/>
      <c r="M61" s="65"/>
      <c r="N61" s="65"/>
      <c r="O61" s="65"/>
      <c r="P61" s="65"/>
      <c r="Q61" s="65"/>
    </row>
    <row r="62" spans="1:17" s="68" customFormat="1" ht="12.75">
      <c r="A62" s="63" t="s">
        <v>220</v>
      </c>
      <c r="B62" s="65"/>
      <c r="C62" s="65"/>
      <c r="D62" s="65"/>
      <c r="E62" s="65"/>
      <c r="F62" s="65"/>
      <c r="G62" s="65"/>
      <c r="H62" s="65"/>
      <c r="I62" s="65"/>
      <c r="J62" s="65"/>
      <c r="K62" s="65"/>
      <c r="L62" s="165"/>
      <c r="M62" s="65"/>
      <c r="N62" s="65"/>
      <c r="O62" s="65"/>
      <c r="P62" s="65"/>
      <c r="Q62" s="65"/>
    </row>
    <row r="63" spans="1:17" s="124" customFormat="1" ht="12.75">
      <c r="A63" s="64" t="s">
        <v>341</v>
      </c>
      <c r="B63" s="65"/>
      <c r="C63" s="65"/>
      <c r="D63" s="65"/>
      <c r="E63" s="65"/>
      <c r="F63" s="65"/>
      <c r="G63" s="65"/>
      <c r="H63" s="65"/>
      <c r="I63" s="65"/>
      <c r="J63" s="65"/>
      <c r="K63" s="65"/>
      <c r="L63" s="164"/>
      <c r="M63" s="65"/>
      <c r="N63" s="65"/>
      <c r="O63" s="64"/>
      <c r="P63" s="64"/>
      <c r="Q63" s="64"/>
    </row>
    <row r="64" spans="1:17" s="124" customFormat="1" ht="12.75">
      <c r="A64" s="64"/>
      <c r="B64" s="64"/>
      <c r="C64" s="64"/>
      <c r="D64" s="64"/>
      <c r="E64" s="64"/>
      <c r="F64" s="64"/>
      <c r="G64" s="64"/>
      <c r="H64" s="64"/>
      <c r="I64" s="64"/>
      <c r="J64" s="64"/>
      <c r="K64" s="64"/>
      <c r="L64" s="165"/>
      <c r="M64" s="65"/>
      <c r="N64" s="65"/>
      <c r="O64" s="64"/>
      <c r="P64" s="64"/>
      <c r="Q64" s="64"/>
    </row>
    <row r="65" spans="1:17" s="124" customFormat="1" ht="12.75">
      <c r="A65" s="64" t="s">
        <v>372</v>
      </c>
      <c r="B65" s="64"/>
      <c r="C65" s="64"/>
      <c r="D65" s="64"/>
      <c r="E65" s="64"/>
      <c r="F65" s="64"/>
      <c r="G65" s="64"/>
      <c r="H65" s="64"/>
      <c r="I65" s="64"/>
      <c r="J65" s="64"/>
      <c r="K65" s="64"/>
      <c r="L65" s="165"/>
      <c r="M65" s="65"/>
      <c r="N65" s="65"/>
      <c r="O65" s="64"/>
      <c r="P65" s="64"/>
      <c r="Q65" s="64"/>
    </row>
    <row r="66" spans="1:17" s="124" customFormat="1" ht="12.75">
      <c r="A66" s="64" t="s">
        <v>373</v>
      </c>
      <c r="B66" s="64"/>
      <c r="C66" s="64"/>
      <c r="D66" s="64"/>
      <c r="E66" s="64"/>
      <c r="F66" s="64"/>
      <c r="G66" s="64"/>
      <c r="H66" s="64"/>
      <c r="I66" s="64"/>
      <c r="J66" s="64"/>
      <c r="K66" s="64"/>
      <c r="L66" s="165"/>
      <c r="M66" s="65"/>
      <c r="N66" s="65"/>
      <c r="O66" s="64"/>
      <c r="P66" s="64"/>
      <c r="Q66" s="64"/>
    </row>
    <row r="67" spans="1:17" s="124" customFormat="1" ht="12.75">
      <c r="A67" s="64" t="s">
        <v>374</v>
      </c>
      <c r="B67" s="64"/>
      <c r="C67" s="64"/>
      <c r="D67" s="64"/>
      <c r="E67" s="64"/>
      <c r="F67" s="64"/>
      <c r="G67" s="64"/>
      <c r="H67" s="64"/>
      <c r="I67" s="64"/>
      <c r="J67" s="64"/>
      <c r="K67" s="64"/>
      <c r="L67" s="165"/>
      <c r="M67" s="65"/>
      <c r="N67" s="65"/>
      <c r="O67" s="64"/>
      <c r="P67" s="64"/>
      <c r="Q67" s="64"/>
    </row>
    <row r="68" spans="1:17" s="124" customFormat="1" ht="12.75">
      <c r="A68" s="64" t="s">
        <v>375</v>
      </c>
      <c r="B68" s="64"/>
      <c r="C68" s="64"/>
      <c r="D68" s="64"/>
      <c r="E68" s="64"/>
      <c r="F68" s="64"/>
      <c r="G68" s="64"/>
      <c r="H68" s="64"/>
      <c r="I68" s="64"/>
      <c r="J68" s="64"/>
      <c r="K68" s="64"/>
      <c r="L68" s="165"/>
      <c r="M68" s="65"/>
      <c r="N68" s="65"/>
      <c r="O68" s="64"/>
      <c r="P68" s="64"/>
      <c r="Q68" s="64"/>
    </row>
    <row r="69" spans="1:17" s="124" customFormat="1" ht="12.75">
      <c r="A69" s="64"/>
      <c r="B69" s="64"/>
      <c r="C69" s="64"/>
      <c r="D69" s="64"/>
      <c r="E69" s="64"/>
      <c r="F69" s="64"/>
      <c r="G69" s="64"/>
      <c r="H69" s="64"/>
      <c r="I69" s="64"/>
      <c r="J69" s="64"/>
      <c r="K69" s="64"/>
      <c r="L69" s="165"/>
      <c r="M69" s="65"/>
      <c r="N69" s="65"/>
      <c r="O69" s="64"/>
      <c r="P69" s="64"/>
      <c r="Q69" s="64"/>
    </row>
    <row r="70" spans="1:17" s="124" customFormat="1" ht="12.75">
      <c r="A70" s="64" t="s">
        <v>376</v>
      </c>
      <c r="B70" s="64"/>
      <c r="C70" s="64"/>
      <c r="D70" s="64"/>
      <c r="E70" s="64"/>
      <c r="F70" s="64"/>
      <c r="G70" s="64"/>
      <c r="H70" s="64"/>
      <c r="I70" s="64"/>
      <c r="J70" s="64"/>
      <c r="K70" s="64"/>
      <c r="L70" s="165"/>
      <c r="M70" s="65"/>
      <c r="N70" s="65"/>
      <c r="O70" s="64"/>
      <c r="P70" s="64"/>
      <c r="Q70" s="64"/>
    </row>
    <row r="71" spans="1:17" s="124" customFormat="1" ht="12.75">
      <c r="A71" s="64" t="s">
        <v>377</v>
      </c>
      <c r="B71" s="64"/>
      <c r="C71" s="64"/>
      <c r="D71" s="64"/>
      <c r="E71" s="64"/>
      <c r="F71" s="64"/>
      <c r="G71" s="64"/>
      <c r="H71" s="64"/>
      <c r="I71" s="64"/>
      <c r="J71" s="64"/>
      <c r="K71" s="64"/>
      <c r="L71" s="165"/>
      <c r="M71" s="65"/>
      <c r="N71" s="65"/>
      <c r="O71" s="64"/>
      <c r="P71" s="64"/>
      <c r="Q71" s="64"/>
    </row>
    <row r="72" spans="1:17" s="68" customFormat="1" ht="12.75">
      <c r="A72" s="65"/>
      <c r="B72" s="65"/>
      <c r="C72" s="65"/>
      <c r="D72" s="65"/>
      <c r="E72" s="65"/>
      <c r="F72" s="65"/>
      <c r="G72" s="65"/>
      <c r="H72" s="65"/>
      <c r="I72" s="65"/>
      <c r="J72" s="65"/>
      <c r="K72" s="65"/>
      <c r="L72" s="166"/>
      <c r="O72" s="65"/>
      <c r="P72" s="65"/>
      <c r="Q72" s="65"/>
    </row>
    <row r="73" spans="1:17" s="68" customFormat="1" ht="12.75">
      <c r="A73" s="64" t="s">
        <v>67</v>
      </c>
      <c r="L73" s="166"/>
      <c r="O73" s="65"/>
      <c r="P73" s="65"/>
      <c r="Q73" s="65"/>
    </row>
    <row r="74" spans="12:17" s="68" customFormat="1" ht="12.75">
      <c r="L74" s="166"/>
      <c r="O74" s="65"/>
      <c r="P74" s="65"/>
      <c r="Q74" s="65"/>
    </row>
    <row r="75" spans="12:17" s="68" customFormat="1" ht="12.75">
      <c r="L75" s="166"/>
      <c r="O75" s="65"/>
      <c r="P75" s="65"/>
      <c r="Q75" s="65"/>
    </row>
    <row r="76" spans="12:17" s="68" customFormat="1" ht="12.75">
      <c r="L76" s="166"/>
      <c r="O76" s="65"/>
      <c r="P76" s="65"/>
      <c r="Q76" s="65"/>
    </row>
    <row r="77" spans="12:17" s="68" customFormat="1" ht="12.75">
      <c r="L77" s="166"/>
      <c r="O77" s="65"/>
      <c r="P77" s="65"/>
      <c r="Q77" s="65"/>
    </row>
    <row r="78" spans="12:17" s="68" customFormat="1" ht="12.75">
      <c r="L78" s="166"/>
      <c r="O78" s="65"/>
      <c r="P78" s="65"/>
      <c r="Q78" s="65"/>
    </row>
    <row r="79" spans="12:17" s="68" customFormat="1" ht="12.75">
      <c r="L79" s="166"/>
      <c r="O79" s="65"/>
      <c r="P79" s="65"/>
      <c r="Q79" s="65"/>
    </row>
    <row r="80" spans="12:17" s="68" customFormat="1" ht="12.75">
      <c r="L80" s="166"/>
      <c r="O80" s="65"/>
      <c r="P80" s="65"/>
      <c r="Q80" s="65"/>
    </row>
    <row r="81" spans="12:17" s="68" customFormat="1" ht="12.75">
      <c r="L81" s="166"/>
      <c r="O81" s="65"/>
      <c r="P81" s="65"/>
      <c r="Q81" s="65"/>
    </row>
    <row r="82" spans="12:17" s="68" customFormat="1" ht="12.75">
      <c r="L82" s="166"/>
      <c r="O82" s="65"/>
      <c r="P82" s="65"/>
      <c r="Q82" s="65"/>
    </row>
    <row r="83" s="68" customFormat="1" ht="12.75">
      <c r="L83" s="166"/>
    </row>
    <row r="84" s="68" customFormat="1" ht="12.75">
      <c r="L84" s="166"/>
    </row>
    <row r="85" s="68" customFormat="1" ht="12.75">
      <c r="L85" s="166"/>
    </row>
    <row r="86" s="68" customFormat="1" ht="12.75">
      <c r="L86" s="166"/>
    </row>
    <row r="87" s="68" customFormat="1" ht="12.75">
      <c r="L87" s="166"/>
    </row>
    <row r="88" s="68" customFormat="1" ht="12.75">
      <c r="L88" s="166"/>
    </row>
    <row r="89" s="68" customFormat="1" ht="12.75">
      <c r="L89" s="166"/>
    </row>
    <row r="90" s="68" customFormat="1" ht="12.75">
      <c r="L90" s="166"/>
    </row>
    <row r="91" s="68" customFormat="1" ht="12.75">
      <c r="L91" s="166"/>
    </row>
    <row r="92" s="68" customFormat="1" ht="12.75">
      <c r="L92" s="166"/>
    </row>
    <row r="93" s="68" customFormat="1" ht="12.75">
      <c r="L93" s="166"/>
    </row>
    <row r="94" s="68" customFormat="1" ht="12.75">
      <c r="L94" s="166"/>
    </row>
    <row r="95" s="68" customFormat="1" ht="12.75">
      <c r="L95" s="166"/>
    </row>
    <row r="96" s="68" customFormat="1" ht="12.75">
      <c r="L96" s="166"/>
    </row>
    <row r="97" s="68" customFormat="1" ht="12.75">
      <c r="L97" s="166"/>
    </row>
    <row r="98" s="68" customFormat="1" ht="12.75">
      <c r="L98" s="166"/>
    </row>
    <row r="99" s="68" customFormat="1" ht="12.75">
      <c r="L99" s="166"/>
    </row>
    <row r="100" s="68" customFormat="1" ht="12.75">
      <c r="L100" s="166"/>
    </row>
    <row r="101" s="68" customFormat="1" ht="12.75">
      <c r="L101" s="166"/>
    </row>
    <row r="102" s="68" customFormat="1" ht="12.75">
      <c r="L102" s="166"/>
    </row>
    <row r="103" s="68" customFormat="1" ht="12.75">
      <c r="L103" s="166"/>
    </row>
    <row r="104" s="68" customFormat="1" ht="12.75">
      <c r="L104" s="166"/>
    </row>
    <row r="105" s="68" customFormat="1" ht="12.75">
      <c r="L105" s="166"/>
    </row>
    <row r="106" s="68" customFormat="1" ht="12.75">
      <c r="L106" s="166"/>
    </row>
    <row r="107" s="68" customFormat="1" ht="12.75">
      <c r="L107" s="166"/>
    </row>
    <row r="108" s="68" customFormat="1" ht="12.75">
      <c r="L108" s="166"/>
    </row>
    <row r="109" s="68" customFormat="1" ht="12.75">
      <c r="L109" s="166"/>
    </row>
    <row r="110" s="68" customFormat="1" ht="12.75">
      <c r="L110" s="166"/>
    </row>
    <row r="111" s="68" customFormat="1" ht="12.75">
      <c r="L111" s="166"/>
    </row>
    <row r="112" s="68" customFormat="1" ht="12.75">
      <c r="L112" s="166"/>
    </row>
    <row r="113" s="68" customFormat="1" ht="12.75">
      <c r="L113" s="166"/>
    </row>
    <row r="114" s="68" customFormat="1" ht="12.75">
      <c r="L114" s="166"/>
    </row>
    <row r="115" s="68" customFormat="1" ht="12.75">
      <c r="L115" s="166"/>
    </row>
    <row r="116" s="68" customFormat="1" ht="12.75">
      <c r="L116" s="166"/>
    </row>
    <row r="117" s="68" customFormat="1" ht="12.75">
      <c r="L117" s="166"/>
    </row>
    <row r="118" s="68" customFormat="1" ht="12.75">
      <c r="L118" s="166"/>
    </row>
    <row r="119" s="68" customFormat="1" ht="12.75">
      <c r="L119" s="166"/>
    </row>
    <row r="120" s="68" customFormat="1" ht="12.75">
      <c r="L120" s="166"/>
    </row>
    <row r="121" s="68" customFormat="1" ht="12.75">
      <c r="L121" s="166"/>
    </row>
    <row r="122" s="68" customFormat="1" ht="12.75">
      <c r="L122" s="166"/>
    </row>
    <row r="123" s="68" customFormat="1" ht="12.75">
      <c r="L123" s="166"/>
    </row>
    <row r="124" s="68" customFormat="1" ht="12.75">
      <c r="L124" s="166"/>
    </row>
    <row r="125" s="68" customFormat="1" ht="12.75">
      <c r="L125" s="166"/>
    </row>
    <row r="126" s="68" customFormat="1" ht="12.75">
      <c r="L126" s="166"/>
    </row>
    <row r="127" s="68" customFormat="1" ht="12.75">
      <c r="L127" s="166"/>
    </row>
    <row r="128" s="68" customFormat="1" ht="12.75">
      <c r="L128" s="166"/>
    </row>
    <row r="129" s="68" customFormat="1" ht="12.75">
      <c r="L129" s="166"/>
    </row>
    <row r="130" s="68" customFormat="1" ht="12.75">
      <c r="L130" s="166"/>
    </row>
    <row r="131" s="68" customFormat="1" ht="12.75">
      <c r="L131" s="166"/>
    </row>
    <row r="132" s="68" customFormat="1" ht="12.75">
      <c r="L132" s="166"/>
    </row>
    <row r="133" s="68" customFormat="1" ht="12.75">
      <c r="L133" s="166"/>
    </row>
    <row r="134" s="68" customFormat="1" ht="12.75">
      <c r="L134" s="166"/>
    </row>
    <row r="135" s="68" customFormat="1" ht="12.75">
      <c r="L135" s="166"/>
    </row>
    <row r="136" s="68" customFormat="1" ht="12.75">
      <c r="L136" s="166"/>
    </row>
    <row r="137" s="68" customFormat="1" ht="12.75">
      <c r="L137" s="166"/>
    </row>
    <row r="138" s="68" customFormat="1" ht="12.75">
      <c r="L138" s="166"/>
    </row>
    <row r="139" s="68" customFormat="1" ht="12.75">
      <c r="L139" s="166"/>
    </row>
    <row r="140" s="68" customFormat="1" ht="12.75">
      <c r="L140" s="166"/>
    </row>
    <row r="141" s="68" customFormat="1" ht="12.75">
      <c r="L141" s="166"/>
    </row>
    <row r="142" s="68" customFormat="1" ht="12.75">
      <c r="L142" s="166"/>
    </row>
    <row r="143" s="68" customFormat="1" ht="12.75">
      <c r="L143" s="166"/>
    </row>
    <row r="144" s="68" customFormat="1" ht="12.75">
      <c r="L144" s="166"/>
    </row>
    <row r="145" s="68" customFormat="1" ht="12.75">
      <c r="L145" s="166"/>
    </row>
    <row r="146" s="68" customFormat="1" ht="12.75">
      <c r="L146" s="166"/>
    </row>
    <row r="147" s="68" customFormat="1" ht="12.75">
      <c r="L147" s="166"/>
    </row>
    <row r="148" s="68" customFormat="1" ht="12.75">
      <c r="L148" s="166"/>
    </row>
    <row r="149" s="68" customFormat="1" ht="12.75">
      <c r="L149" s="166"/>
    </row>
    <row r="150" s="68" customFormat="1" ht="12.75">
      <c r="L150" s="166"/>
    </row>
    <row r="151" s="68" customFormat="1" ht="12.75">
      <c r="L151" s="166"/>
    </row>
    <row r="152" s="68" customFormat="1" ht="12.75">
      <c r="L152" s="166"/>
    </row>
    <row r="153" s="68" customFormat="1" ht="12.75">
      <c r="L153" s="166"/>
    </row>
    <row r="154" s="68" customFormat="1" ht="12.75">
      <c r="L154" s="166"/>
    </row>
    <row r="155" s="68" customFormat="1" ht="12.75">
      <c r="L155" s="166"/>
    </row>
    <row r="156" s="68" customFormat="1" ht="12.75">
      <c r="L156" s="166"/>
    </row>
    <row r="157" s="68" customFormat="1" ht="12.75">
      <c r="L157" s="166"/>
    </row>
    <row r="158" s="68" customFormat="1" ht="12.75">
      <c r="L158" s="166"/>
    </row>
    <row r="159" s="68" customFormat="1" ht="12.75">
      <c r="L159" s="166"/>
    </row>
    <row r="160" s="68" customFormat="1" ht="12.75">
      <c r="L160" s="166"/>
    </row>
    <row r="161" s="68" customFormat="1" ht="12.75">
      <c r="L161" s="166"/>
    </row>
    <row r="162" s="68" customFormat="1" ht="12.75">
      <c r="L162" s="166"/>
    </row>
    <row r="163" s="68" customFormat="1" ht="12.75">
      <c r="L163" s="166"/>
    </row>
    <row r="164" s="68" customFormat="1" ht="12.75">
      <c r="L164" s="166"/>
    </row>
    <row r="165" s="68" customFormat="1" ht="12.75">
      <c r="L165" s="166"/>
    </row>
    <row r="166" s="68" customFormat="1" ht="12.75">
      <c r="L166" s="166"/>
    </row>
    <row r="167" s="68" customFormat="1" ht="12.75">
      <c r="L167" s="166"/>
    </row>
    <row r="168" s="68" customFormat="1" ht="12.75">
      <c r="L168" s="166"/>
    </row>
    <row r="169" spans="12:14" s="68" customFormat="1" ht="15">
      <c r="L169" s="167"/>
      <c r="M169" s="126"/>
      <c r="N169" s="126"/>
    </row>
    <row r="170" spans="12:14" s="68" customFormat="1" ht="15">
      <c r="L170" s="167"/>
      <c r="M170" s="126"/>
      <c r="N170" s="126"/>
    </row>
    <row r="171" spans="12:14" s="68" customFormat="1" ht="15">
      <c r="L171" s="167"/>
      <c r="M171" s="126"/>
      <c r="N171" s="126"/>
    </row>
    <row r="172" spans="12:14" s="68" customFormat="1" ht="15">
      <c r="L172" s="167"/>
      <c r="M172" s="126"/>
      <c r="N172" s="126"/>
    </row>
    <row r="173" spans="12:14" s="68" customFormat="1" ht="15">
      <c r="L173" s="167"/>
      <c r="M173" s="126"/>
      <c r="N173" s="126"/>
    </row>
    <row r="174" spans="12:14" s="68" customFormat="1" ht="15">
      <c r="L174" s="167"/>
      <c r="M174" s="126"/>
      <c r="N174" s="126"/>
    </row>
    <row r="175" spans="12:14" s="68" customFormat="1" ht="15">
      <c r="L175" s="167"/>
      <c r="M175" s="126"/>
      <c r="N175" s="126"/>
    </row>
    <row r="176" spans="12:14" s="68" customFormat="1" ht="15">
      <c r="L176" s="167"/>
      <c r="M176" s="126"/>
      <c r="N176" s="126"/>
    </row>
    <row r="177" spans="12:14" s="68" customFormat="1" ht="15">
      <c r="L177" s="167"/>
      <c r="M177" s="126"/>
      <c r="N177" s="126"/>
    </row>
    <row r="178" spans="12:14" s="68" customFormat="1" ht="15">
      <c r="L178" s="167"/>
      <c r="M178" s="126"/>
      <c r="N178" s="126"/>
    </row>
    <row r="179" spans="12:14" s="68" customFormat="1" ht="15">
      <c r="L179" s="167"/>
      <c r="M179" s="126"/>
      <c r="N179" s="126"/>
    </row>
    <row r="180" spans="12:14" s="68" customFormat="1" ht="15">
      <c r="L180" s="167"/>
      <c r="M180" s="126"/>
      <c r="N180" s="126"/>
    </row>
  </sheetData>
  <sheetProtection/>
  <mergeCells count="4">
    <mergeCell ref="A2:K2"/>
    <mergeCell ref="A3:K3"/>
    <mergeCell ref="A4:K4"/>
    <mergeCell ref="A5:K5"/>
  </mergeCells>
  <printOptions/>
  <pageMargins left="0.76" right="0.25" top="0.4" bottom="0.28" header="0.35" footer="0.16"/>
  <pageSetup fitToHeight="1" fitToWidth="1" horizontalDpi="600" verticalDpi="600" orientation="portrait" paperSize="9" scale="82" r:id="rId1"/>
  <rowBreaks count="1" manualBreakCount="1">
    <brk id="4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AJ163"/>
  <sheetViews>
    <sheetView zoomScale="55" zoomScaleNormal="55" zoomScalePageLayoutView="0" workbookViewId="0" topLeftCell="A10">
      <selection activeCell="T55" sqref="T55"/>
    </sheetView>
  </sheetViews>
  <sheetFormatPr defaultColWidth="8.8515625" defaultRowHeight="12.75"/>
  <cols>
    <col min="1" max="1" width="7.57421875" style="119" customWidth="1"/>
    <col min="2" max="2" width="7.00390625" style="85" customWidth="1"/>
    <col min="3" max="3" width="22.7109375" style="85" customWidth="1"/>
    <col min="4" max="4" width="25.421875" style="85" customWidth="1"/>
    <col min="5" max="5" width="8.8515625" style="85" customWidth="1"/>
    <col min="6" max="6" width="19.00390625" style="85" customWidth="1"/>
    <col min="7" max="7" width="3.28125" style="85" customWidth="1"/>
    <col min="8" max="8" width="18.28125" style="85" bestFit="1" customWidth="1"/>
    <col min="9" max="9" width="2.421875" style="85" customWidth="1"/>
    <col min="10" max="10" width="16.7109375" style="85" customWidth="1"/>
    <col min="11" max="11" width="4.28125" style="85" customWidth="1"/>
    <col min="12" max="12" width="14.7109375" style="85" customWidth="1"/>
    <col min="13" max="13" width="2.7109375" style="85" customWidth="1"/>
    <col min="14" max="14" width="18.00390625" style="85" customWidth="1"/>
    <col min="15" max="15" width="1.8515625" style="85" customWidth="1"/>
    <col min="16" max="16" width="20.7109375" style="85" customWidth="1"/>
    <col min="17" max="18" width="8.8515625" style="85" customWidth="1"/>
    <col min="19" max="19" width="11.57421875" style="85" customWidth="1"/>
    <col min="20" max="20" width="8.8515625" style="85" customWidth="1"/>
    <col min="21" max="21" width="14.7109375" style="85" bestFit="1" customWidth="1"/>
    <col min="22" max="22" width="8.8515625" style="85" customWidth="1"/>
    <col min="23" max="23" width="9.00390625" style="85" bestFit="1" customWidth="1"/>
    <col min="24" max="24" width="8.8515625" style="85" customWidth="1"/>
    <col min="25" max="25" width="14.7109375" style="85" bestFit="1" customWidth="1"/>
    <col min="26" max="28" width="8.8515625" style="85" customWidth="1"/>
    <col min="29" max="29" width="16.57421875" style="85" bestFit="1" customWidth="1"/>
    <col min="30" max="30" width="8.8515625" style="85" customWidth="1"/>
    <col min="31" max="31" width="14.7109375" style="85" bestFit="1" customWidth="1"/>
    <col min="32" max="16384" width="8.8515625" style="85" customWidth="1"/>
  </cols>
  <sheetData>
    <row r="1" spans="1:10" ht="20.25">
      <c r="A1" s="43"/>
      <c r="B1" s="38"/>
      <c r="C1" s="38"/>
      <c r="D1" s="38"/>
      <c r="E1" s="38"/>
      <c r="F1" s="38"/>
      <c r="G1" s="38"/>
      <c r="H1" s="38"/>
      <c r="I1" s="38"/>
      <c r="J1" s="105"/>
    </row>
    <row r="2" spans="1:16" ht="20.25">
      <c r="A2" s="111"/>
      <c r="B2" s="414" t="s">
        <v>330</v>
      </c>
      <c r="C2" s="414"/>
      <c r="D2" s="414"/>
      <c r="E2" s="414"/>
      <c r="F2" s="414"/>
      <c r="G2" s="414"/>
      <c r="H2" s="414"/>
      <c r="I2" s="414"/>
      <c r="J2" s="105"/>
      <c r="N2" s="127"/>
      <c r="P2" s="137" t="s">
        <v>297</v>
      </c>
    </row>
    <row r="3" spans="1:13" ht="20.25">
      <c r="A3" s="111"/>
      <c r="B3" s="414" t="str">
        <f>'Parish Details'!H8</f>
        <v>ST LUKE'S,  FARNWORTH, WIDNES</v>
      </c>
      <c r="C3" s="414"/>
      <c r="D3" s="414"/>
      <c r="E3" s="414"/>
      <c r="F3" s="414"/>
      <c r="G3" s="414"/>
      <c r="H3" s="414"/>
      <c r="I3" s="414"/>
      <c r="J3" s="414"/>
      <c r="K3" s="414"/>
      <c r="L3" s="414"/>
      <c r="M3" s="414"/>
    </row>
    <row r="4" spans="1:10" s="114" customFormat="1" ht="20.25">
      <c r="A4" s="39"/>
      <c r="B4" s="116" t="s">
        <v>331</v>
      </c>
      <c r="C4" s="116"/>
      <c r="D4" s="116"/>
      <c r="E4" s="116"/>
      <c r="F4" s="116"/>
      <c r="G4" s="116"/>
      <c r="H4" s="116"/>
      <c r="I4" s="116"/>
      <c r="J4" s="113"/>
    </row>
    <row r="5" spans="1:13" ht="20.25">
      <c r="A5" s="111"/>
      <c r="B5" s="414" t="str">
        <f>CONCATENATE("For the year ended 31 December ",'Parish Details'!H11)</f>
        <v>For the year ended 31 December 2022</v>
      </c>
      <c r="C5" s="414"/>
      <c r="D5" s="414"/>
      <c r="E5" s="414"/>
      <c r="F5" s="414"/>
      <c r="G5" s="414"/>
      <c r="H5" s="414"/>
      <c r="I5" s="414"/>
      <c r="J5" s="414"/>
      <c r="K5" s="414"/>
      <c r="L5" s="414"/>
      <c r="M5" s="414"/>
    </row>
    <row r="6" spans="1:16" ht="20.25">
      <c r="A6" s="190"/>
      <c r="B6" s="175"/>
      <c r="C6" s="175"/>
      <c r="D6" s="175"/>
      <c r="E6" s="175"/>
      <c r="F6" s="175"/>
      <c r="G6" s="175"/>
      <c r="H6" s="175"/>
      <c r="I6" s="175"/>
      <c r="J6" s="195"/>
      <c r="K6" s="120"/>
      <c r="L6" s="120"/>
      <c r="M6" s="120"/>
      <c r="N6" s="120"/>
      <c r="O6" s="120"/>
      <c r="P6" s="120"/>
    </row>
    <row r="7" spans="1:36" ht="20.25">
      <c r="A7" s="196"/>
      <c r="B7" s="190">
        <v>2</v>
      </c>
      <c r="C7" s="180" t="s">
        <v>53</v>
      </c>
      <c r="D7" s="175"/>
      <c r="E7" s="175"/>
      <c r="F7" s="175"/>
      <c r="G7" s="175"/>
      <c r="H7" s="175"/>
      <c r="I7" s="175"/>
      <c r="J7" s="106"/>
      <c r="K7" s="120"/>
      <c r="L7" s="120"/>
      <c r="M7" s="120"/>
      <c r="N7" s="120"/>
      <c r="O7" s="120"/>
      <c r="P7" s="120"/>
      <c r="T7" s="335"/>
      <c r="U7" s="335"/>
      <c r="V7" s="335"/>
      <c r="W7" s="335"/>
      <c r="X7" s="335"/>
      <c r="Y7" s="335"/>
      <c r="Z7" s="335"/>
      <c r="AA7" s="335"/>
      <c r="AB7" s="335"/>
      <c r="AC7" s="335"/>
      <c r="AD7" s="335"/>
      <c r="AE7" s="335"/>
      <c r="AF7" s="335"/>
      <c r="AG7" s="95"/>
      <c r="AH7" s="95"/>
      <c r="AI7" s="95"/>
      <c r="AJ7" s="95"/>
    </row>
    <row r="8" spans="1:36" ht="20.25">
      <c r="A8" s="190"/>
      <c r="B8" s="118"/>
      <c r="C8" s="175"/>
      <c r="D8" s="175"/>
      <c r="E8" s="120"/>
      <c r="F8" s="172" t="s">
        <v>69</v>
      </c>
      <c r="G8" s="197"/>
      <c r="H8" s="198" t="s">
        <v>46</v>
      </c>
      <c r="I8" s="118"/>
      <c r="J8" s="174" t="s">
        <v>47</v>
      </c>
      <c r="K8" s="172"/>
      <c r="L8" s="199" t="s">
        <v>48</v>
      </c>
      <c r="M8" s="200"/>
      <c r="N8" s="178" t="s">
        <v>49</v>
      </c>
      <c r="O8" s="178"/>
      <c r="P8" s="172"/>
      <c r="T8" s="335"/>
      <c r="U8" s="336"/>
      <c r="V8" s="328"/>
      <c r="W8" s="328"/>
      <c r="X8" s="328"/>
      <c r="Y8" s="328"/>
      <c r="Z8" s="329"/>
      <c r="AA8" s="329"/>
      <c r="AB8" s="329"/>
      <c r="AC8" s="333"/>
      <c r="AD8" s="329"/>
      <c r="AE8" s="333"/>
      <c r="AF8" s="329"/>
      <c r="AG8" s="95"/>
      <c r="AH8" s="95"/>
      <c r="AI8" s="95"/>
      <c r="AJ8" s="95"/>
    </row>
    <row r="9" spans="1:36" ht="20.25">
      <c r="A9" s="417" t="s">
        <v>89</v>
      </c>
      <c r="B9" s="175"/>
      <c r="C9" s="175"/>
      <c r="D9" s="175"/>
      <c r="E9" s="175"/>
      <c r="F9" s="174" t="s">
        <v>50</v>
      </c>
      <c r="G9" s="174"/>
      <c r="H9" s="174" t="s">
        <v>50</v>
      </c>
      <c r="I9" s="174"/>
      <c r="J9" s="174" t="s">
        <v>50</v>
      </c>
      <c r="K9" s="173"/>
      <c r="L9" s="174" t="s">
        <v>50</v>
      </c>
      <c r="M9" s="120"/>
      <c r="N9" s="174">
        <f>'Parish Details'!H11</f>
        <v>2022</v>
      </c>
      <c r="O9" s="174"/>
      <c r="P9" s="174">
        <f>N9-1</f>
        <v>2021</v>
      </c>
      <c r="T9" s="335"/>
      <c r="U9" s="328"/>
      <c r="V9" s="328"/>
      <c r="W9" s="328"/>
      <c r="X9" s="328"/>
      <c r="Y9" s="328"/>
      <c r="Z9" s="329"/>
      <c r="AA9" s="329"/>
      <c r="AB9" s="329"/>
      <c r="AC9" s="333"/>
      <c r="AD9" s="329"/>
      <c r="AE9" s="333"/>
      <c r="AF9" s="329"/>
      <c r="AG9" s="95"/>
      <c r="AH9" s="95"/>
      <c r="AI9" s="95"/>
      <c r="AJ9" s="95"/>
    </row>
    <row r="10" spans="1:36" ht="20.25">
      <c r="A10" s="417"/>
      <c r="B10" s="175"/>
      <c r="C10" s="175"/>
      <c r="D10" s="175"/>
      <c r="E10" s="175"/>
      <c r="F10" s="174" t="s">
        <v>52</v>
      </c>
      <c r="G10" s="174"/>
      <c r="H10" s="174" t="s">
        <v>52</v>
      </c>
      <c r="I10" s="174"/>
      <c r="J10" s="174" t="s">
        <v>52</v>
      </c>
      <c r="K10" s="202"/>
      <c r="L10" s="174" t="s">
        <v>52</v>
      </c>
      <c r="M10" s="120"/>
      <c r="N10" s="120"/>
      <c r="O10" s="120"/>
      <c r="P10" s="120"/>
      <c r="T10" s="335"/>
      <c r="U10" s="333"/>
      <c r="V10" s="328"/>
      <c r="W10" s="328"/>
      <c r="X10" s="328"/>
      <c r="Y10" s="328"/>
      <c r="Z10" s="329"/>
      <c r="AA10" s="329"/>
      <c r="AB10" s="329"/>
      <c r="AC10" s="337"/>
      <c r="AD10" s="329"/>
      <c r="AE10" s="333"/>
      <c r="AF10" s="329"/>
      <c r="AG10" s="95"/>
      <c r="AH10" s="95"/>
      <c r="AI10" s="95"/>
      <c r="AJ10" s="95"/>
    </row>
    <row r="11" spans="1:36" ht="20.25">
      <c r="A11" s="190"/>
      <c r="B11" s="118" t="s">
        <v>95</v>
      </c>
      <c r="C11" s="417" t="s">
        <v>120</v>
      </c>
      <c r="D11" s="417"/>
      <c r="E11" s="417"/>
      <c r="F11" s="181"/>
      <c r="G11" s="181"/>
      <c r="H11" s="181"/>
      <c r="I11" s="181"/>
      <c r="J11" s="181"/>
      <c r="K11" s="182"/>
      <c r="L11" s="182"/>
      <c r="M11" s="182"/>
      <c r="N11" s="182"/>
      <c r="O11" s="182"/>
      <c r="P11" s="174">
        <f>'Parish Details'!J13</f>
        <v>0</v>
      </c>
      <c r="Q11" s="75"/>
      <c r="R11" s="75"/>
      <c r="S11" s="75"/>
      <c r="T11" s="329"/>
      <c r="U11" s="328"/>
      <c r="V11" s="328"/>
      <c r="W11" s="328"/>
      <c r="X11" s="328"/>
      <c r="Y11" s="328"/>
      <c r="Z11" s="329"/>
      <c r="AA11" s="329"/>
      <c r="AB11" s="329"/>
      <c r="AC11" s="333"/>
      <c r="AD11" s="329"/>
      <c r="AE11" s="333"/>
      <c r="AF11" s="329"/>
      <c r="AG11" s="95"/>
      <c r="AH11" s="95"/>
      <c r="AI11" s="95"/>
      <c r="AJ11" s="95"/>
    </row>
    <row r="12" spans="1:36" ht="20.25">
      <c r="A12" s="190">
        <v>101</v>
      </c>
      <c r="B12" s="187"/>
      <c r="C12" s="184" t="s">
        <v>121</v>
      </c>
      <c r="D12" s="175" t="s">
        <v>122</v>
      </c>
      <c r="E12" s="175"/>
      <c r="F12" s="317">
        <v>15627.6</v>
      </c>
      <c r="G12" s="181"/>
      <c r="H12" s="181"/>
      <c r="I12" s="181"/>
      <c r="J12" s="181"/>
      <c r="K12" s="182"/>
      <c r="L12" s="182"/>
      <c r="M12" s="182"/>
      <c r="N12" s="306">
        <f>SUM(F12:M12)</f>
        <v>15627.6</v>
      </c>
      <c r="O12" s="182"/>
      <c r="P12" s="317">
        <v>17398.61</v>
      </c>
      <c r="Q12" s="75"/>
      <c r="R12" s="75"/>
      <c r="S12" s="75"/>
      <c r="T12" s="329"/>
      <c r="U12" s="335"/>
      <c r="V12" s="328"/>
      <c r="W12" s="328"/>
      <c r="X12" s="328"/>
      <c r="Y12" s="328"/>
      <c r="Z12" s="329"/>
      <c r="AA12" s="329"/>
      <c r="AB12" s="329"/>
      <c r="AC12" s="333"/>
      <c r="AD12" s="329"/>
      <c r="AE12" s="333"/>
      <c r="AF12" s="329"/>
      <c r="AG12" s="95"/>
      <c r="AH12" s="95"/>
      <c r="AI12" s="95"/>
      <c r="AJ12" s="95"/>
    </row>
    <row r="13" spans="1:36" ht="20.25">
      <c r="A13" s="190">
        <v>102</v>
      </c>
      <c r="B13" s="175"/>
      <c r="C13" s="184"/>
      <c r="D13" s="175" t="s">
        <v>123</v>
      </c>
      <c r="E13" s="175"/>
      <c r="F13" s="269">
        <v>10561.51</v>
      </c>
      <c r="G13" s="181"/>
      <c r="H13" s="181"/>
      <c r="I13" s="181"/>
      <c r="J13" s="181"/>
      <c r="K13" s="182"/>
      <c r="L13" s="182"/>
      <c r="M13" s="182"/>
      <c r="N13" s="306">
        <f>SUM(F13:M13)</f>
        <v>10561.51</v>
      </c>
      <c r="O13" s="182"/>
      <c r="P13" s="306">
        <v>10193.93</v>
      </c>
      <c r="Q13" s="75"/>
      <c r="R13" s="75"/>
      <c r="S13" s="75"/>
      <c r="T13" s="329"/>
      <c r="U13" s="328"/>
      <c r="V13" s="328"/>
      <c r="W13" s="328"/>
      <c r="X13" s="328"/>
      <c r="Y13" s="328"/>
      <c r="Z13" s="329"/>
      <c r="AA13" s="329"/>
      <c r="AB13" s="329"/>
      <c r="AC13" s="333"/>
      <c r="AD13" s="329"/>
      <c r="AE13" s="333"/>
      <c r="AF13" s="329"/>
      <c r="AG13" s="95"/>
      <c r="AH13" s="95"/>
      <c r="AI13" s="95"/>
      <c r="AJ13" s="95"/>
    </row>
    <row r="14" spans="1:36" ht="20.25">
      <c r="A14" s="190" t="s">
        <v>243</v>
      </c>
      <c r="B14" s="175"/>
      <c r="C14" s="203"/>
      <c r="D14" s="175" t="s">
        <v>253</v>
      </c>
      <c r="E14" s="175"/>
      <c r="F14" s="306">
        <v>23600.17</v>
      </c>
      <c r="G14" s="181"/>
      <c r="H14" s="181"/>
      <c r="I14" s="181"/>
      <c r="J14" s="181"/>
      <c r="K14" s="182"/>
      <c r="L14" s="182"/>
      <c r="M14" s="182"/>
      <c r="N14" s="306">
        <f>SUM(F14:M14)</f>
        <v>23600.17</v>
      </c>
      <c r="O14" s="182"/>
      <c r="P14" s="306">
        <v>19395.9</v>
      </c>
      <c r="Q14" s="75"/>
      <c r="R14" s="75"/>
      <c r="S14" s="75"/>
      <c r="T14" s="329"/>
      <c r="U14" s="328"/>
      <c r="V14" s="328"/>
      <c r="W14" s="328"/>
      <c r="X14" s="328"/>
      <c r="Y14" s="328"/>
      <c r="Z14" s="329"/>
      <c r="AA14" s="329"/>
      <c r="AB14" s="329"/>
      <c r="AC14" s="333"/>
      <c r="AD14" s="329"/>
      <c r="AE14" s="333"/>
      <c r="AF14" s="329"/>
      <c r="AG14" s="95"/>
      <c r="AH14" s="95"/>
      <c r="AI14" s="95"/>
      <c r="AJ14" s="95"/>
    </row>
    <row r="15" spans="1:36" ht="20.25">
      <c r="A15" s="190">
        <v>104</v>
      </c>
      <c r="B15" s="175"/>
      <c r="C15" s="184" t="s">
        <v>124</v>
      </c>
      <c r="D15" s="175"/>
      <c r="E15" s="175"/>
      <c r="F15" s="269">
        <v>10151.61</v>
      </c>
      <c r="G15" s="181"/>
      <c r="H15" s="181"/>
      <c r="I15" s="181"/>
      <c r="J15" s="181"/>
      <c r="K15" s="182"/>
      <c r="L15" s="182"/>
      <c r="M15" s="182"/>
      <c r="N15" s="306">
        <f>SUM(F15:M15)</f>
        <v>10151.61</v>
      </c>
      <c r="O15" s="182"/>
      <c r="P15" s="306">
        <v>6944.87</v>
      </c>
      <c r="Q15" s="75"/>
      <c r="R15" s="75"/>
      <c r="S15" s="75"/>
      <c r="T15" s="329"/>
      <c r="U15" s="328"/>
      <c r="V15" s="328"/>
      <c r="W15" s="328"/>
      <c r="X15" s="328"/>
      <c r="Y15" s="328"/>
      <c r="Z15" s="329"/>
      <c r="AA15" s="329"/>
      <c r="AB15" s="329"/>
      <c r="AC15" s="333"/>
      <c r="AD15" s="329"/>
      <c r="AE15" s="333"/>
      <c r="AF15" s="329"/>
      <c r="AG15" s="95"/>
      <c r="AH15" s="95"/>
      <c r="AI15" s="95"/>
      <c r="AJ15" s="95"/>
    </row>
    <row r="16" spans="1:36" ht="20.25">
      <c r="A16" s="190" t="s">
        <v>221</v>
      </c>
      <c r="B16" s="175"/>
      <c r="C16" s="184" t="s">
        <v>125</v>
      </c>
      <c r="D16" s="175"/>
      <c r="E16" s="175"/>
      <c r="F16" s="271"/>
      <c r="G16" s="181"/>
      <c r="H16" s="181"/>
      <c r="I16" s="181"/>
      <c r="J16" s="181"/>
      <c r="K16" s="182"/>
      <c r="L16" s="182"/>
      <c r="M16" s="182"/>
      <c r="N16" s="306"/>
      <c r="O16" s="182"/>
      <c r="P16" s="186">
        <f>SUM(H16:O16)</f>
        <v>0</v>
      </c>
      <c r="Q16" s="75"/>
      <c r="R16" s="75"/>
      <c r="S16" s="75"/>
      <c r="T16" s="329"/>
      <c r="U16" s="328"/>
      <c r="V16" s="328"/>
      <c r="W16" s="328"/>
      <c r="X16" s="328"/>
      <c r="Y16" s="328"/>
      <c r="Z16" s="329"/>
      <c r="AA16" s="328"/>
      <c r="AB16" s="329"/>
      <c r="AC16" s="333"/>
      <c r="AD16" s="329"/>
      <c r="AE16" s="333"/>
      <c r="AF16" s="329"/>
      <c r="AG16" s="95"/>
      <c r="AH16" s="95"/>
      <c r="AI16" s="95"/>
      <c r="AJ16" s="95"/>
    </row>
    <row r="17" spans="1:36" ht="20.25">
      <c r="A17" s="190" t="s">
        <v>244</v>
      </c>
      <c r="B17" s="175"/>
      <c r="C17" s="184" t="s">
        <v>57</v>
      </c>
      <c r="D17" s="175" t="s">
        <v>386</v>
      </c>
      <c r="E17" s="175"/>
      <c r="F17" s="269">
        <v>33270</v>
      </c>
      <c r="G17" s="181"/>
      <c r="H17" s="181">
        <v>700</v>
      </c>
      <c r="I17" s="181"/>
      <c r="J17" s="39">
        <v>250</v>
      </c>
      <c r="K17" s="182"/>
      <c r="L17" s="182"/>
      <c r="M17" s="182"/>
      <c r="N17" s="306">
        <f>SUM(F17:M17)</f>
        <v>34220</v>
      </c>
      <c r="O17" s="182"/>
      <c r="P17" s="186">
        <v>23213</v>
      </c>
      <c r="Q17" s="75"/>
      <c r="R17" s="75"/>
      <c r="S17" s="75"/>
      <c r="T17" s="329"/>
      <c r="U17" s="328"/>
      <c r="V17" s="328"/>
      <c r="W17" s="328"/>
      <c r="X17" s="328"/>
      <c r="Y17" s="328"/>
      <c r="Z17" s="329"/>
      <c r="AA17" s="329"/>
      <c r="AB17" s="329"/>
      <c r="AC17" s="333"/>
      <c r="AD17" s="329"/>
      <c r="AE17" s="333"/>
      <c r="AF17" s="329"/>
      <c r="AG17" s="95"/>
      <c r="AH17" s="95"/>
      <c r="AI17" s="95"/>
      <c r="AJ17" s="95"/>
    </row>
    <row r="18" spans="1:36" ht="20.25">
      <c r="A18" s="190" t="s">
        <v>222</v>
      </c>
      <c r="B18" s="204"/>
      <c r="C18" s="184" t="s">
        <v>223</v>
      </c>
      <c r="D18" s="175"/>
      <c r="E18" s="175"/>
      <c r="F18" s="269">
        <v>3849.37</v>
      </c>
      <c r="G18" s="181"/>
      <c r="H18" s="181">
        <v>785</v>
      </c>
      <c r="I18" s="181"/>
      <c r="J18" s="269">
        <v>63869.01</v>
      </c>
      <c r="K18" s="182"/>
      <c r="L18" s="182"/>
      <c r="M18" s="182"/>
      <c r="N18" s="306">
        <f>SUM(F18:M18)</f>
        <v>68503.38</v>
      </c>
      <c r="O18" s="182"/>
      <c r="P18" s="306">
        <v>14872.93</v>
      </c>
      <c r="Q18" s="75"/>
      <c r="R18" s="75"/>
      <c r="S18" s="75"/>
      <c r="T18" s="329"/>
      <c r="U18" s="330"/>
      <c r="V18" s="328"/>
      <c r="W18" s="330"/>
      <c r="X18" s="328"/>
      <c r="Y18" s="331"/>
      <c r="Z18" s="329"/>
      <c r="AA18" s="331"/>
      <c r="AB18" s="329"/>
      <c r="AC18" s="334"/>
      <c r="AD18" s="329"/>
      <c r="AE18" s="334"/>
      <c r="AF18" s="329"/>
      <c r="AG18" s="95"/>
      <c r="AH18" s="95"/>
      <c r="AI18" s="95"/>
      <c r="AJ18" s="95"/>
    </row>
    <row r="19" spans="1:36" ht="20.25">
      <c r="A19" s="190" t="s">
        <v>225</v>
      </c>
      <c r="B19" s="204"/>
      <c r="C19" s="184" t="s">
        <v>224</v>
      </c>
      <c r="D19" s="175"/>
      <c r="E19" s="175"/>
      <c r="F19" s="269"/>
      <c r="G19" s="181"/>
      <c r="H19" s="181"/>
      <c r="I19" s="181"/>
      <c r="J19" s="181"/>
      <c r="K19" s="182"/>
      <c r="L19" s="182"/>
      <c r="M19" s="182"/>
      <c r="N19" s="306"/>
      <c r="O19" s="182"/>
      <c r="P19" s="186">
        <f>SUM(H19:O19)</f>
        <v>0</v>
      </c>
      <c r="Q19" s="75"/>
      <c r="R19" s="75"/>
      <c r="S19" s="75"/>
      <c r="T19" s="329"/>
      <c r="U19" s="328"/>
      <c r="V19" s="328"/>
      <c r="W19" s="328"/>
      <c r="X19" s="328"/>
      <c r="Y19" s="328"/>
      <c r="Z19" s="329"/>
      <c r="AA19" s="329"/>
      <c r="AB19" s="329"/>
      <c r="AC19" s="329"/>
      <c r="AD19" s="329"/>
      <c r="AE19" s="329"/>
      <c r="AF19" s="329"/>
      <c r="AG19" s="95"/>
      <c r="AH19" s="95"/>
      <c r="AI19" s="95"/>
      <c r="AJ19" s="95"/>
    </row>
    <row r="20" spans="1:36" ht="20.25">
      <c r="A20" s="190">
        <v>202</v>
      </c>
      <c r="B20" s="175"/>
      <c r="C20" s="184" t="s">
        <v>70</v>
      </c>
      <c r="D20" s="175"/>
      <c r="E20" s="175"/>
      <c r="F20" s="307"/>
      <c r="G20" s="189"/>
      <c r="H20" s="278"/>
      <c r="I20" s="189"/>
      <c r="J20" s="278"/>
      <c r="K20" s="188"/>
      <c r="L20" s="278"/>
      <c r="M20" s="182"/>
      <c r="N20" s="286"/>
      <c r="O20" s="182"/>
      <c r="P20" s="286">
        <f>SUM(H20:O20)</f>
        <v>0</v>
      </c>
      <c r="Q20" s="75"/>
      <c r="R20" s="75"/>
      <c r="S20" s="75"/>
      <c r="T20" s="329"/>
      <c r="U20" s="332"/>
      <c r="V20" s="328"/>
      <c r="W20" s="329"/>
      <c r="X20" s="328"/>
      <c r="Y20" s="328"/>
      <c r="Z20" s="329"/>
      <c r="AA20" s="329"/>
      <c r="AB20" s="329"/>
      <c r="AC20" s="333"/>
      <c r="AD20" s="329"/>
      <c r="AE20" s="333"/>
      <c r="AF20" s="329"/>
      <c r="AG20" s="95"/>
      <c r="AH20" s="95"/>
      <c r="AI20" s="95"/>
      <c r="AJ20" s="95"/>
    </row>
    <row r="21" spans="1:36" ht="3" customHeight="1">
      <c r="A21" s="190"/>
      <c r="B21" s="175"/>
      <c r="C21" s="175"/>
      <c r="D21" s="175"/>
      <c r="E21" s="175"/>
      <c r="F21" s="311"/>
      <c r="G21" s="189"/>
      <c r="H21" s="189"/>
      <c r="I21" s="189"/>
      <c r="J21" s="189"/>
      <c r="K21" s="188"/>
      <c r="L21" s="188"/>
      <c r="M21" s="182"/>
      <c r="N21" s="186"/>
      <c r="O21" s="182"/>
      <c r="P21" s="186"/>
      <c r="Q21" s="75"/>
      <c r="R21" s="75"/>
      <c r="S21" s="75"/>
      <c r="T21" s="329"/>
      <c r="U21" s="328"/>
      <c r="V21" s="328"/>
      <c r="W21" s="329"/>
      <c r="X21" s="328"/>
      <c r="Y21" s="328"/>
      <c r="Z21" s="329"/>
      <c r="AA21" s="329"/>
      <c r="AB21" s="329"/>
      <c r="AC21" s="333"/>
      <c r="AD21" s="329"/>
      <c r="AE21" s="333"/>
      <c r="AF21" s="329"/>
      <c r="AG21" s="95"/>
      <c r="AH21" s="95"/>
      <c r="AI21" s="95"/>
      <c r="AJ21" s="95"/>
    </row>
    <row r="22" spans="1:36" ht="20.25">
      <c r="A22" s="190"/>
      <c r="B22" s="175"/>
      <c r="C22" s="175"/>
      <c r="D22" s="175"/>
      <c r="E22" s="175"/>
      <c r="F22" s="312">
        <f>SUM(F12:F21)</f>
        <v>97060.26</v>
      </c>
      <c r="G22" s="189"/>
      <c r="H22" s="279">
        <f>SUM(H12:H21)</f>
        <v>1485</v>
      </c>
      <c r="I22" s="189"/>
      <c r="J22" s="359">
        <f>SUM(J12:J21)</f>
        <v>64119.01</v>
      </c>
      <c r="K22" s="188"/>
      <c r="L22" s="287"/>
      <c r="M22" s="182"/>
      <c r="N22" s="322">
        <f>SUM(F22:M22)</f>
        <v>162664.27</v>
      </c>
      <c r="O22" s="182"/>
      <c r="P22" s="326">
        <f>SUM(P12:P21)</f>
        <v>92019.23999999999</v>
      </c>
      <c r="Q22" s="75"/>
      <c r="R22" s="75"/>
      <c r="S22" s="75"/>
      <c r="T22" s="329"/>
      <c r="U22" s="328"/>
      <c r="V22" s="328"/>
      <c r="W22" s="328"/>
      <c r="X22" s="328"/>
      <c r="Y22" s="328"/>
      <c r="Z22" s="329"/>
      <c r="AA22" s="328"/>
      <c r="AB22" s="329"/>
      <c r="AC22" s="333"/>
      <c r="AD22" s="329"/>
      <c r="AE22" s="333"/>
      <c r="AF22" s="329"/>
      <c r="AG22" s="95"/>
      <c r="AH22" s="95"/>
      <c r="AI22" s="95"/>
      <c r="AJ22" s="95"/>
    </row>
    <row r="23" spans="1:36" ht="20.25">
      <c r="A23" s="190"/>
      <c r="B23" s="118" t="s">
        <v>96</v>
      </c>
      <c r="C23" s="417" t="s">
        <v>126</v>
      </c>
      <c r="D23" s="417"/>
      <c r="E23" s="417"/>
      <c r="F23" s="311"/>
      <c r="G23" s="189"/>
      <c r="H23" s="189"/>
      <c r="I23" s="189"/>
      <c r="J23" s="189"/>
      <c r="K23" s="188"/>
      <c r="L23" s="188"/>
      <c r="M23" s="182"/>
      <c r="N23" s="182"/>
      <c r="O23" s="182"/>
      <c r="P23" s="186"/>
      <c r="Q23" s="75"/>
      <c r="R23" s="75"/>
      <c r="S23" s="75"/>
      <c r="T23" s="329"/>
      <c r="U23" s="330"/>
      <c r="V23" s="328"/>
      <c r="W23" s="330"/>
      <c r="X23" s="328"/>
      <c r="Y23" s="330"/>
      <c r="Z23" s="329"/>
      <c r="AA23" s="330"/>
      <c r="AB23" s="329"/>
      <c r="AC23" s="334"/>
      <c r="AD23" s="329"/>
      <c r="AE23" s="334"/>
      <c r="AF23" s="329"/>
      <c r="AG23" s="95"/>
      <c r="AH23" s="95"/>
      <c r="AI23" s="95"/>
      <c r="AJ23" s="95"/>
    </row>
    <row r="24" spans="1:36" ht="20.25">
      <c r="A24" s="190" t="s">
        <v>141</v>
      </c>
      <c r="B24" s="118"/>
      <c r="C24" s="175" t="s">
        <v>133</v>
      </c>
      <c r="D24" s="201"/>
      <c r="E24" s="201"/>
      <c r="F24" s="272"/>
      <c r="G24" s="189"/>
      <c r="H24" s="182"/>
      <c r="I24" s="189"/>
      <c r="J24" s="189"/>
      <c r="K24" s="188"/>
      <c r="L24" s="188"/>
      <c r="M24" s="182"/>
      <c r="N24" s="186"/>
      <c r="O24" s="182"/>
      <c r="P24" s="288">
        <f>SUM(H24:O24)</f>
        <v>0</v>
      </c>
      <c r="Q24" s="75"/>
      <c r="R24" s="75"/>
      <c r="S24" s="75"/>
      <c r="T24" s="329"/>
      <c r="U24" s="328"/>
      <c r="V24" s="328"/>
      <c r="W24" s="328"/>
      <c r="X24" s="328"/>
      <c r="Y24" s="328"/>
      <c r="Z24" s="329"/>
      <c r="AA24" s="329"/>
      <c r="AB24" s="329"/>
      <c r="AC24" s="333"/>
      <c r="AD24" s="329"/>
      <c r="AE24" s="333"/>
      <c r="AF24" s="329"/>
      <c r="AG24" s="95"/>
      <c r="AH24" s="95"/>
      <c r="AI24" s="95"/>
      <c r="AJ24" s="95"/>
    </row>
    <row r="25" spans="1:36" ht="20.25">
      <c r="A25" s="190" t="s">
        <v>92</v>
      </c>
      <c r="B25" s="118"/>
      <c r="C25" s="175" t="s">
        <v>134</v>
      </c>
      <c r="D25" s="201"/>
      <c r="E25" s="201"/>
      <c r="F25" s="311"/>
      <c r="G25" s="189"/>
      <c r="H25" s="182"/>
      <c r="I25" s="189"/>
      <c r="J25" s="189"/>
      <c r="K25" s="188"/>
      <c r="L25" s="188"/>
      <c r="M25" s="182"/>
      <c r="N25" s="306"/>
      <c r="O25" s="182"/>
      <c r="P25" s="182"/>
      <c r="Q25" s="75"/>
      <c r="R25" s="75"/>
      <c r="S25" s="75"/>
      <c r="T25" s="329"/>
      <c r="U25" s="328"/>
      <c r="V25" s="328"/>
      <c r="W25" s="328"/>
      <c r="X25" s="328"/>
      <c r="Y25" s="328"/>
      <c r="Z25" s="329"/>
      <c r="AA25" s="329"/>
      <c r="AB25" s="329"/>
      <c r="AC25" s="329"/>
      <c r="AD25" s="329"/>
      <c r="AE25" s="329"/>
      <c r="AF25" s="329"/>
      <c r="AG25" s="95"/>
      <c r="AH25" s="95"/>
      <c r="AI25" s="95"/>
      <c r="AJ25" s="95"/>
    </row>
    <row r="26" spans="1:36" ht="20.25">
      <c r="A26" s="190" t="s">
        <v>93</v>
      </c>
      <c r="B26" s="118"/>
      <c r="C26" s="175" t="s">
        <v>135</v>
      </c>
      <c r="D26" s="175"/>
      <c r="E26" s="175"/>
      <c r="F26" s="307">
        <v>1017.99</v>
      </c>
      <c r="G26" s="189"/>
      <c r="H26" s="278"/>
      <c r="I26" s="189"/>
      <c r="J26" s="278"/>
      <c r="K26" s="188"/>
      <c r="L26" s="278"/>
      <c r="M26" s="182"/>
      <c r="N26" s="323">
        <f>SUM(F26:M26)</f>
        <v>1017.99</v>
      </c>
      <c r="O26" s="182"/>
      <c r="P26" s="286">
        <v>654</v>
      </c>
      <c r="Q26" s="75"/>
      <c r="R26" s="75"/>
      <c r="S26" s="75"/>
      <c r="T26" s="329"/>
      <c r="U26" s="328"/>
      <c r="V26" s="328"/>
      <c r="W26" s="328"/>
      <c r="X26" s="328"/>
      <c r="Y26" s="328"/>
      <c r="Z26" s="329"/>
      <c r="AA26" s="329"/>
      <c r="AB26" s="329"/>
      <c r="AC26" s="329"/>
      <c r="AD26" s="329"/>
      <c r="AE26" s="329"/>
      <c r="AF26" s="329"/>
      <c r="AG26" s="95"/>
      <c r="AH26" s="95"/>
      <c r="AI26" s="95"/>
      <c r="AJ26" s="95"/>
    </row>
    <row r="27" spans="1:36" ht="20.25">
      <c r="A27" s="190"/>
      <c r="B27" s="118"/>
      <c r="C27" s="175"/>
      <c r="D27" s="175"/>
      <c r="E27" s="175"/>
      <c r="F27" s="312">
        <f>SUM(F26)</f>
        <v>1017.99</v>
      </c>
      <c r="G27" s="189"/>
      <c r="H27" s="279"/>
      <c r="I27" s="189"/>
      <c r="J27" s="279"/>
      <c r="K27" s="188"/>
      <c r="L27" s="279"/>
      <c r="M27" s="182"/>
      <c r="N27" s="322">
        <f>SUM(F27:M27)</f>
        <v>1017.99</v>
      </c>
      <c r="O27" s="182"/>
      <c r="P27" s="290">
        <f>SUM(P23:P26)</f>
        <v>654</v>
      </c>
      <c r="Q27" s="75"/>
      <c r="R27" s="75"/>
      <c r="S27" s="75"/>
      <c r="T27" s="329"/>
      <c r="U27" s="328"/>
      <c r="V27" s="328"/>
      <c r="W27" s="328"/>
      <c r="X27" s="328"/>
      <c r="Y27" s="328"/>
      <c r="Z27" s="329"/>
      <c r="AA27" s="329"/>
      <c r="AB27" s="329"/>
      <c r="AC27" s="329"/>
      <c r="AD27" s="329"/>
      <c r="AE27" s="329"/>
      <c r="AF27" s="329"/>
      <c r="AG27" s="95"/>
      <c r="AH27" s="95"/>
      <c r="AI27" s="95"/>
      <c r="AJ27" s="95"/>
    </row>
    <row r="28" spans="1:36" ht="3" customHeight="1">
      <c r="A28" s="190"/>
      <c r="B28" s="175"/>
      <c r="C28" s="175"/>
      <c r="D28" s="175"/>
      <c r="E28" s="175"/>
      <c r="F28" s="189"/>
      <c r="G28" s="189"/>
      <c r="H28" s="189"/>
      <c r="I28" s="189"/>
      <c r="J28" s="189"/>
      <c r="K28" s="188"/>
      <c r="L28" s="188"/>
      <c r="M28" s="182"/>
      <c r="N28" s="306"/>
      <c r="O28" s="182"/>
      <c r="P28" s="192">
        <f>SUM(H28:O28)</f>
        <v>0</v>
      </c>
      <c r="Q28" s="75"/>
      <c r="R28" s="75"/>
      <c r="S28" s="75"/>
      <c r="T28" s="329"/>
      <c r="U28" s="328"/>
      <c r="V28" s="328"/>
      <c r="W28" s="328"/>
      <c r="X28" s="328"/>
      <c r="Y28" s="328"/>
      <c r="Z28" s="329"/>
      <c r="AA28" s="333"/>
      <c r="AB28" s="329"/>
      <c r="AC28" s="333"/>
      <c r="AD28" s="329"/>
      <c r="AE28" s="333"/>
      <c r="AF28" s="329"/>
      <c r="AG28" s="95"/>
      <c r="AH28" s="95"/>
      <c r="AI28" s="95"/>
      <c r="AJ28" s="95"/>
    </row>
    <row r="29" spans="1:36" ht="20.25">
      <c r="A29" s="190"/>
      <c r="B29" s="175"/>
      <c r="C29" s="175"/>
      <c r="D29" s="175"/>
      <c r="E29" s="175"/>
      <c r="F29" s="189"/>
      <c r="G29" s="189"/>
      <c r="H29" s="189"/>
      <c r="I29" s="189"/>
      <c r="J29" s="189"/>
      <c r="K29" s="188"/>
      <c r="L29" s="188"/>
      <c r="M29" s="182"/>
      <c r="N29" s="270"/>
      <c r="O29" s="182"/>
      <c r="P29" s="290">
        <f>SUM(H29:O29)</f>
        <v>0</v>
      </c>
      <c r="Q29" s="75"/>
      <c r="R29" s="75"/>
      <c r="S29" s="75"/>
      <c r="T29" s="329"/>
      <c r="U29" s="328"/>
      <c r="V29" s="328"/>
      <c r="W29" s="328"/>
      <c r="X29" s="328"/>
      <c r="Y29" s="328"/>
      <c r="Z29" s="329"/>
      <c r="AA29" s="333"/>
      <c r="AB29" s="329"/>
      <c r="AC29" s="333"/>
      <c r="AD29" s="329"/>
      <c r="AE29" s="333"/>
      <c r="AF29" s="329"/>
      <c r="AG29" s="95"/>
      <c r="AH29" s="95"/>
      <c r="AI29" s="95"/>
      <c r="AJ29" s="95"/>
    </row>
    <row r="30" spans="1:36" ht="17.25" customHeight="1">
      <c r="A30" s="190"/>
      <c r="B30" s="175"/>
      <c r="C30" s="175"/>
      <c r="D30" s="175"/>
      <c r="E30" s="175"/>
      <c r="F30" s="189"/>
      <c r="G30" s="189"/>
      <c r="H30" s="189"/>
      <c r="I30" s="189"/>
      <c r="J30" s="189"/>
      <c r="K30" s="188"/>
      <c r="L30" s="188"/>
      <c r="M30" s="182"/>
      <c r="N30" s="270"/>
      <c r="O30" s="182"/>
      <c r="P30" s="186"/>
      <c r="Q30" s="75"/>
      <c r="R30" s="75"/>
      <c r="S30" s="75"/>
      <c r="T30" s="329"/>
      <c r="U30" s="328"/>
      <c r="V30" s="328"/>
      <c r="W30" s="328"/>
      <c r="X30" s="328"/>
      <c r="Y30" s="328"/>
      <c r="Z30" s="329"/>
      <c r="AA30" s="329"/>
      <c r="AB30" s="329"/>
      <c r="AC30" s="333"/>
      <c r="AD30" s="329"/>
      <c r="AE30" s="333"/>
      <c r="AF30" s="329"/>
      <c r="AG30" s="95"/>
      <c r="AH30" s="95"/>
      <c r="AI30" s="95"/>
      <c r="AJ30" s="95"/>
    </row>
    <row r="31" spans="1:36" ht="24.75" customHeight="1">
      <c r="A31" s="196"/>
      <c r="B31" s="184" t="s">
        <v>94</v>
      </c>
      <c r="C31" s="417" t="s">
        <v>127</v>
      </c>
      <c r="D31" s="417"/>
      <c r="E31" s="417"/>
      <c r="F31" s="189"/>
      <c r="G31" s="189"/>
      <c r="H31" s="189"/>
      <c r="I31" s="189"/>
      <c r="J31" s="189"/>
      <c r="K31" s="188"/>
      <c r="L31" s="188"/>
      <c r="M31" s="182"/>
      <c r="N31" s="270"/>
      <c r="O31" s="182"/>
      <c r="P31" s="182"/>
      <c r="Q31" s="75"/>
      <c r="R31" s="75"/>
      <c r="S31" s="75"/>
      <c r="T31" s="329"/>
      <c r="U31" s="328"/>
      <c r="V31" s="328"/>
      <c r="W31" s="328"/>
      <c r="X31" s="328"/>
      <c r="Y31" s="328"/>
      <c r="Z31" s="329"/>
      <c r="AA31" s="329"/>
      <c r="AB31" s="329"/>
      <c r="AC31" s="333"/>
      <c r="AD31" s="329"/>
      <c r="AE31" s="333"/>
      <c r="AF31" s="329"/>
      <c r="AG31" s="95"/>
      <c r="AH31" s="95"/>
      <c r="AI31" s="95"/>
      <c r="AJ31" s="95"/>
    </row>
    <row r="32" spans="1:36" ht="20.25">
      <c r="A32" s="190">
        <v>301</v>
      </c>
      <c r="B32" s="118"/>
      <c r="C32" s="175" t="s">
        <v>71</v>
      </c>
      <c r="D32" s="175"/>
      <c r="E32" s="175"/>
      <c r="F32" s="311">
        <v>4505.89</v>
      </c>
      <c r="G32" s="189"/>
      <c r="H32" s="189"/>
      <c r="I32" s="189"/>
      <c r="J32" s="189"/>
      <c r="K32" s="188"/>
      <c r="L32" s="325">
        <v>29.57</v>
      </c>
      <c r="M32" s="182"/>
      <c r="N32" s="306">
        <f>SUM(F32:M32)</f>
        <v>4535.46</v>
      </c>
      <c r="O32" s="182"/>
      <c r="P32" s="306">
        <v>4383.58</v>
      </c>
      <c r="Q32" s="75"/>
      <c r="R32" s="75"/>
      <c r="S32" s="75"/>
      <c r="T32" s="329"/>
      <c r="U32" s="328"/>
      <c r="V32" s="328"/>
      <c r="W32" s="328"/>
      <c r="X32" s="328"/>
      <c r="Y32" s="328"/>
      <c r="Z32" s="329"/>
      <c r="AA32" s="329"/>
      <c r="AB32" s="329"/>
      <c r="AC32" s="333"/>
      <c r="AD32" s="329"/>
      <c r="AE32" s="333"/>
      <c r="AF32" s="329"/>
      <c r="AG32" s="95"/>
      <c r="AH32" s="95"/>
      <c r="AI32" s="95"/>
      <c r="AJ32" s="95"/>
    </row>
    <row r="33" spans="1:36" ht="20.25">
      <c r="A33" s="190"/>
      <c r="B33" s="118"/>
      <c r="C33" s="175" t="s">
        <v>128</v>
      </c>
      <c r="D33" s="175"/>
      <c r="E33" s="175"/>
      <c r="F33" s="189"/>
      <c r="G33" s="189"/>
      <c r="H33" s="189"/>
      <c r="I33" s="189"/>
      <c r="J33" s="189"/>
      <c r="K33" s="188"/>
      <c r="L33" s="192"/>
      <c r="M33" s="182"/>
      <c r="N33" s="306"/>
      <c r="O33" s="182"/>
      <c r="P33" s="182"/>
      <c r="Q33" s="75"/>
      <c r="R33" s="75"/>
      <c r="S33" s="75"/>
      <c r="T33" s="329"/>
      <c r="U33" s="330"/>
      <c r="V33" s="328"/>
      <c r="W33" s="334"/>
      <c r="X33" s="328"/>
      <c r="Y33" s="334"/>
      <c r="Z33" s="329"/>
      <c r="AA33" s="334"/>
      <c r="AB33" s="329"/>
      <c r="AC33" s="334"/>
      <c r="AD33" s="329"/>
      <c r="AE33" s="334"/>
      <c r="AF33" s="329"/>
      <c r="AG33" s="95"/>
      <c r="AH33" s="95"/>
      <c r="AI33" s="95"/>
      <c r="AJ33" s="95"/>
    </row>
    <row r="34" spans="1:36" ht="20.25">
      <c r="A34" s="190">
        <v>302</v>
      </c>
      <c r="B34" s="118"/>
      <c r="C34" s="184" t="s">
        <v>136</v>
      </c>
      <c r="D34" s="175"/>
      <c r="E34" s="175"/>
      <c r="F34" s="189">
        <v>2000</v>
      </c>
      <c r="G34" s="189"/>
      <c r="H34" s="189"/>
      <c r="I34" s="189"/>
      <c r="J34" s="189"/>
      <c r="K34" s="188"/>
      <c r="L34" s="188"/>
      <c r="M34" s="182"/>
      <c r="N34" s="306">
        <f>SUM(F34:M34)</f>
        <v>2000</v>
      </c>
      <c r="O34" s="182"/>
      <c r="P34" s="186">
        <v>2000</v>
      </c>
      <c r="Q34" s="75"/>
      <c r="R34" s="75"/>
      <c r="S34" s="75"/>
      <c r="T34" s="329"/>
      <c r="U34" s="328"/>
      <c r="V34" s="328"/>
      <c r="W34" s="328"/>
      <c r="X34" s="328"/>
      <c r="Y34" s="328"/>
      <c r="Z34" s="329"/>
      <c r="AA34" s="329"/>
      <c r="AB34" s="329"/>
      <c r="AC34" s="329"/>
      <c r="AD34" s="329"/>
      <c r="AE34" s="329"/>
      <c r="AF34" s="329"/>
      <c r="AG34" s="95"/>
      <c r="AH34" s="95"/>
      <c r="AI34" s="95"/>
      <c r="AJ34" s="95"/>
    </row>
    <row r="35" spans="1:36" ht="20.25">
      <c r="A35" s="190"/>
      <c r="B35" s="118"/>
      <c r="C35" s="175" t="s">
        <v>137</v>
      </c>
      <c r="D35" s="175"/>
      <c r="E35" s="175"/>
      <c r="F35" s="278"/>
      <c r="G35" s="189"/>
      <c r="H35" s="278"/>
      <c r="I35" s="189"/>
      <c r="J35" s="278"/>
      <c r="K35" s="188"/>
      <c r="L35" s="289"/>
      <c r="M35" s="182"/>
      <c r="N35" s="323"/>
      <c r="O35" s="182"/>
      <c r="P35" s="286"/>
      <c r="Q35" s="75"/>
      <c r="R35" s="75"/>
      <c r="S35" s="75"/>
      <c r="T35" s="329"/>
      <c r="U35" s="328"/>
      <c r="V35" s="328"/>
      <c r="W35" s="328"/>
      <c r="X35" s="328"/>
      <c r="Y35" s="328"/>
      <c r="Z35" s="329"/>
      <c r="AA35" s="329"/>
      <c r="AB35" s="329"/>
      <c r="AC35" s="329"/>
      <c r="AD35" s="329"/>
      <c r="AE35" s="329"/>
      <c r="AF35" s="329"/>
      <c r="AG35" s="95"/>
      <c r="AH35" s="95"/>
      <c r="AI35" s="95"/>
      <c r="AJ35" s="95"/>
    </row>
    <row r="36" spans="1:36" ht="3" customHeight="1">
      <c r="A36" s="190"/>
      <c r="B36" s="175"/>
      <c r="C36" s="175"/>
      <c r="D36" s="175"/>
      <c r="E36" s="175"/>
      <c r="F36" s="189"/>
      <c r="G36" s="189"/>
      <c r="H36" s="189"/>
      <c r="I36" s="189"/>
      <c r="J36" s="189"/>
      <c r="K36" s="188"/>
      <c r="L36" s="188"/>
      <c r="M36" s="182"/>
      <c r="N36" s="306"/>
      <c r="O36" s="182"/>
      <c r="P36" s="186">
        <f>SUM(H36:O36)</f>
        <v>0</v>
      </c>
      <c r="Q36" s="75"/>
      <c r="R36" s="75"/>
      <c r="S36" s="75"/>
      <c r="T36" s="329"/>
      <c r="U36" s="328"/>
      <c r="V36" s="328"/>
      <c r="W36" s="328"/>
      <c r="X36" s="328"/>
      <c r="Y36" s="328"/>
      <c r="Z36" s="329"/>
      <c r="AA36" s="329"/>
      <c r="AB36" s="329"/>
      <c r="AC36" s="329"/>
      <c r="AD36" s="329"/>
      <c r="AE36" s="333"/>
      <c r="AF36" s="329"/>
      <c r="AG36" s="95"/>
      <c r="AH36" s="95"/>
      <c r="AI36" s="95"/>
      <c r="AJ36" s="95"/>
    </row>
    <row r="37" spans="1:36" ht="20.25">
      <c r="A37" s="190"/>
      <c r="B37" s="175"/>
      <c r="C37" s="175"/>
      <c r="D37" s="175"/>
      <c r="E37" s="175"/>
      <c r="F37" s="312">
        <f>SUM(F32:F36)</f>
        <v>6505.89</v>
      </c>
      <c r="G37" s="189"/>
      <c r="H37" s="290"/>
      <c r="I37" s="189"/>
      <c r="J37" s="290"/>
      <c r="K37" s="188"/>
      <c r="L37" s="326">
        <f>SUM(L32:L36)</f>
        <v>29.57</v>
      </c>
      <c r="M37" s="182"/>
      <c r="N37" s="322">
        <f>SUM(F37:M37)</f>
        <v>6535.46</v>
      </c>
      <c r="O37" s="182"/>
      <c r="P37" s="326">
        <f>SUM(P32:P36)</f>
        <v>6383.58</v>
      </c>
      <c r="Q37" s="75"/>
      <c r="R37" s="75"/>
      <c r="S37" s="75"/>
      <c r="T37" s="329"/>
      <c r="U37" s="328"/>
      <c r="V37" s="328"/>
      <c r="W37" s="328"/>
      <c r="X37" s="328"/>
      <c r="Y37" s="328"/>
      <c r="Z37" s="329"/>
      <c r="AA37" s="329"/>
      <c r="AB37" s="329"/>
      <c r="AC37" s="333"/>
      <c r="AD37" s="329"/>
      <c r="AE37" s="333"/>
      <c r="AF37" s="329"/>
      <c r="AG37" s="95"/>
      <c r="AH37" s="95"/>
      <c r="AI37" s="95"/>
      <c r="AJ37" s="95"/>
    </row>
    <row r="38" spans="1:36" ht="20.25">
      <c r="A38" s="190"/>
      <c r="B38" s="175"/>
      <c r="C38" s="175"/>
      <c r="D38" s="175"/>
      <c r="E38" s="175"/>
      <c r="F38" s="189"/>
      <c r="G38" s="189"/>
      <c r="H38" s="189"/>
      <c r="I38" s="189"/>
      <c r="J38" s="189"/>
      <c r="K38" s="188"/>
      <c r="L38" s="188"/>
      <c r="M38" s="182"/>
      <c r="N38" s="270"/>
      <c r="O38" s="182"/>
      <c r="P38" s="186"/>
      <c r="Q38" s="75"/>
      <c r="R38" s="75"/>
      <c r="S38" s="75"/>
      <c r="T38" s="329"/>
      <c r="U38" s="328"/>
      <c r="V38" s="328"/>
      <c r="W38" s="328"/>
      <c r="X38" s="328"/>
      <c r="Y38" s="328"/>
      <c r="Z38" s="329"/>
      <c r="AA38" s="329"/>
      <c r="AB38" s="329"/>
      <c r="AC38" s="333"/>
      <c r="AD38" s="329"/>
      <c r="AE38" s="333"/>
      <c r="AF38" s="329"/>
      <c r="AG38" s="95"/>
      <c r="AH38" s="95"/>
      <c r="AI38" s="95"/>
      <c r="AJ38" s="95"/>
    </row>
    <row r="39" spans="1:36" ht="20.25">
      <c r="A39" s="190"/>
      <c r="B39" s="184" t="s">
        <v>97</v>
      </c>
      <c r="C39" s="417" t="s">
        <v>129</v>
      </c>
      <c r="D39" s="417"/>
      <c r="E39" s="417"/>
      <c r="F39" s="189"/>
      <c r="G39" s="189"/>
      <c r="H39" s="189"/>
      <c r="I39" s="189"/>
      <c r="J39" s="189"/>
      <c r="K39" s="188"/>
      <c r="L39" s="188"/>
      <c r="M39" s="182"/>
      <c r="N39" s="270"/>
      <c r="O39" s="182"/>
      <c r="P39" s="288">
        <f>SUM(H39:O39)</f>
        <v>0</v>
      </c>
      <c r="Q39" s="75"/>
      <c r="R39" s="75"/>
      <c r="S39" s="75"/>
      <c r="T39" s="329"/>
      <c r="U39" s="328"/>
      <c r="V39" s="328"/>
      <c r="W39" s="328"/>
      <c r="X39" s="328"/>
      <c r="Y39" s="328"/>
      <c r="Z39" s="329"/>
      <c r="AA39" s="329"/>
      <c r="AB39" s="329"/>
      <c r="AC39" s="333"/>
      <c r="AD39" s="329"/>
      <c r="AE39" s="333"/>
      <c r="AF39" s="329"/>
      <c r="AG39" s="95"/>
      <c r="AH39" s="95"/>
      <c r="AI39" s="95"/>
      <c r="AJ39" s="95"/>
    </row>
    <row r="40" spans="1:36" ht="20.25">
      <c r="A40" s="190" t="s">
        <v>91</v>
      </c>
      <c r="B40" s="118"/>
      <c r="C40" s="175" t="s">
        <v>130</v>
      </c>
      <c r="D40" s="175"/>
      <c r="E40" s="175"/>
      <c r="F40" s="189"/>
      <c r="G40" s="189"/>
      <c r="H40" s="189"/>
      <c r="I40" s="189"/>
      <c r="J40" s="189"/>
      <c r="K40" s="188"/>
      <c r="L40" s="188"/>
      <c r="M40" s="182"/>
      <c r="N40" s="270"/>
      <c r="O40" s="182"/>
      <c r="P40" s="182"/>
      <c r="Q40" s="75"/>
      <c r="R40" s="75"/>
      <c r="S40" s="75"/>
      <c r="T40" s="329"/>
      <c r="U40" s="328"/>
      <c r="V40" s="328"/>
      <c r="W40" s="328"/>
      <c r="X40" s="328"/>
      <c r="Y40" s="328"/>
      <c r="Z40" s="329"/>
      <c r="AA40" s="329"/>
      <c r="AB40" s="329"/>
      <c r="AC40" s="333"/>
      <c r="AD40" s="329"/>
      <c r="AE40" s="333"/>
      <c r="AF40" s="329"/>
      <c r="AG40" s="95"/>
      <c r="AH40" s="95"/>
      <c r="AI40" s="95"/>
      <c r="AJ40" s="95"/>
    </row>
    <row r="41" spans="1:36" ht="20.25">
      <c r="A41" s="190" t="s">
        <v>99</v>
      </c>
      <c r="B41" s="118"/>
      <c r="C41" s="175" t="s">
        <v>138</v>
      </c>
      <c r="D41" s="175"/>
      <c r="E41" s="175"/>
      <c r="F41" s="189"/>
      <c r="G41" s="189"/>
      <c r="H41" s="189"/>
      <c r="I41" s="189"/>
      <c r="J41" s="189"/>
      <c r="K41" s="188"/>
      <c r="L41" s="188"/>
      <c r="M41" s="182"/>
      <c r="N41" s="306"/>
      <c r="O41" s="182"/>
      <c r="P41" s="182"/>
      <c r="Q41" s="75"/>
      <c r="R41" s="75"/>
      <c r="S41" s="75"/>
      <c r="T41" s="329"/>
      <c r="U41" s="330"/>
      <c r="V41" s="328"/>
      <c r="W41" s="330"/>
      <c r="X41" s="328"/>
      <c r="Y41" s="330"/>
      <c r="Z41" s="329"/>
      <c r="AA41" s="330"/>
      <c r="AB41" s="329"/>
      <c r="AC41" s="334"/>
      <c r="AD41" s="329"/>
      <c r="AE41" s="334"/>
      <c r="AF41" s="329"/>
      <c r="AG41" s="95"/>
      <c r="AH41" s="95"/>
      <c r="AI41" s="95"/>
      <c r="AJ41" s="95"/>
    </row>
    <row r="42" spans="1:36" ht="20.25">
      <c r="A42" s="190" t="s">
        <v>90</v>
      </c>
      <c r="B42" s="118"/>
      <c r="C42" s="175" t="s">
        <v>139</v>
      </c>
      <c r="D42" s="175"/>
      <c r="E42" s="175"/>
      <c r="F42" s="311">
        <v>1618.5</v>
      </c>
      <c r="G42" s="189"/>
      <c r="H42" s="189"/>
      <c r="I42" s="189"/>
      <c r="J42" s="189"/>
      <c r="K42" s="188"/>
      <c r="L42" s="188"/>
      <c r="M42" s="182"/>
      <c r="N42" s="306">
        <f>SUM(F42:M42)</f>
        <v>1618.5</v>
      </c>
      <c r="O42" s="182"/>
      <c r="P42" s="186">
        <v>1747</v>
      </c>
      <c r="Q42" s="75"/>
      <c r="R42" s="75"/>
      <c r="S42" s="75"/>
      <c r="T42" s="329"/>
      <c r="U42" s="328"/>
      <c r="V42" s="328"/>
      <c r="W42" s="328"/>
      <c r="X42" s="328"/>
      <c r="Y42" s="328"/>
      <c r="Z42" s="329"/>
      <c r="AA42" s="334"/>
      <c r="AB42" s="329"/>
      <c r="AC42" s="329"/>
      <c r="AD42" s="329"/>
      <c r="AE42" s="329"/>
      <c r="AF42" s="329"/>
      <c r="AG42" s="95"/>
      <c r="AH42" s="95"/>
      <c r="AI42" s="95"/>
      <c r="AJ42" s="95"/>
    </row>
    <row r="43" spans="1:36" ht="20.25">
      <c r="A43" s="190">
        <v>404</v>
      </c>
      <c r="B43" s="118"/>
      <c r="C43" s="175" t="s">
        <v>131</v>
      </c>
      <c r="D43" s="175"/>
      <c r="E43" s="175"/>
      <c r="F43" s="307">
        <v>15693.5</v>
      </c>
      <c r="G43" s="189"/>
      <c r="H43" s="278"/>
      <c r="I43" s="189"/>
      <c r="J43" s="278"/>
      <c r="K43" s="188"/>
      <c r="L43" s="289"/>
      <c r="M43" s="182"/>
      <c r="N43" s="323">
        <f>SUM(F43:M43)</f>
        <v>15693.5</v>
      </c>
      <c r="O43" s="182"/>
      <c r="P43" s="286">
        <v>10888</v>
      </c>
      <c r="Q43" s="75"/>
      <c r="R43" s="75"/>
      <c r="S43" s="75"/>
      <c r="T43" s="329"/>
      <c r="U43" s="328"/>
      <c r="V43" s="328"/>
      <c r="W43" s="328"/>
      <c r="X43" s="328"/>
      <c r="Y43" s="328"/>
      <c r="Z43" s="329"/>
      <c r="AA43" s="334"/>
      <c r="AB43" s="329"/>
      <c r="AC43" s="329"/>
      <c r="AD43" s="329"/>
      <c r="AE43" s="329"/>
      <c r="AF43" s="329"/>
      <c r="AG43" s="95"/>
      <c r="AH43" s="95"/>
      <c r="AI43" s="95"/>
      <c r="AJ43" s="95"/>
    </row>
    <row r="44" spans="1:36" ht="4.5" customHeight="1">
      <c r="A44" s="190"/>
      <c r="B44" s="184"/>
      <c r="C44" s="175"/>
      <c r="D44" s="175"/>
      <c r="E44" s="175"/>
      <c r="F44" s="311"/>
      <c r="G44" s="189"/>
      <c r="H44" s="189"/>
      <c r="I44" s="189"/>
      <c r="J44" s="189"/>
      <c r="K44" s="188"/>
      <c r="L44" s="188"/>
      <c r="M44" s="182"/>
      <c r="N44" s="306"/>
      <c r="O44" s="182"/>
      <c r="P44" s="186">
        <f>SUM(H44:O44)</f>
        <v>0</v>
      </c>
      <c r="Q44" s="75"/>
      <c r="R44" s="75"/>
      <c r="S44" s="75"/>
      <c r="T44" s="329"/>
      <c r="U44" s="328"/>
      <c r="V44" s="328"/>
      <c r="W44" s="328"/>
      <c r="X44" s="328"/>
      <c r="Y44" s="328"/>
      <c r="Z44" s="329"/>
      <c r="AA44" s="334"/>
      <c r="AB44" s="329"/>
      <c r="AC44" s="329"/>
      <c r="AD44" s="329"/>
      <c r="AE44" s="329"/>
      <c r="AF44" s="329"/>
      <c r="AG44" s="95"/>
      <c r="AH44" s="95"/>
      <c r="AI44" s="95"/>
      <c r="AJ44" s="95"/>
    </row>
    <row r="45" spans="1:36" ht="20.25">
      <c r="A45" s="190"/>
      <c r="B45" s="175"/>
      <c r="C45" s="175"/>
      <c r="D45" s="175"/>
      <c r="E45" s="175"/>
      <c r="F45" s="312">
        <f>SUM(F42:F44)</f>
        <v>17312</v>
      </c>
      <c r="G45" s="189"/>
      <c r="H45" s="279"/>
      <c r="I45" s="189"/>
      <c r="J45" s="279"/>
      <c r="K45" s="188"/>
      <c r="L45" s="279"/>
      <c r="M45" s="182"/>
      <c r="N45" s="322">
        <f>SUM(F45:M45)</f>
        <v>17312</v>
      </c>
      <c r="O45" s="182"/>
      <c r="P45" s="290">
        <f>SUM(P39:P44)</f>
        <v>12635</v>
      </c>
      <c r="Q45" s="75"/>
      <c r="R45" s="75"/>
      <c r="S45" s="75"/>
      <c r="T45" s="329"/>
      <c r="U45" s="328"/>
      <c r="V45" s="328"/>
      <c r="W45" s="328"/>
      <c r="X45" s="328"/>
      <c r="Y45" s="328"/>
      <c r="Z45" s="329"/>
      <c r="AA45" s="334"/>
      <c r="AB45" s="329"/>
      <c r="AC45" s="333"/>
      <c r="AD45" s="329"/>
      <c r="AE45" s="333"/>
      <c r="AF45" s="329"/>
      <c r="AG45" s="95"/>
      <c r="AH45" s="95"/>
      <c r="AI45" s="95"/>
      <c r="AJ45" s="95"/>
    </row>
    <row r="46" spans="1:36" ht="20.25">
      <c r="A46" s="190"/>
      <c r="B46" s="175"/>
      <c r="C46" s="175"/>
      <c r="D46" s="175"/>
      <c r="E46" s="175"/>
      <c r="F46" s="189"/>
      <c r="G46" s="189"/>
      <c r="H46" s="189"/>
      <c r="I46" s="189"/>
      <c r="J46" s="189"/>
      <c r="K46" s="188"/>
      <c r="L46" s="290"/>
      <c r="M46" s="182"/>
      <c r="N46" s="270"/>
      <c r="O46" s="182"/>
      <c r="P46" s="186"/>
      <c r="Q46" s="75"/>
      <c r="R46" s="75"/>
      <c r="S46" s="75"/>
      <c r="T46" s="329"/>
      <c r="U46" s="338"/>
      <c r="V46" s="328"/>
      <c r="W46" s="328"/>
      <c r="X46" s="328"/>
      <c r="Y46" s="328"/>
      <c r="Z46" s="329"/>
      <c r="AA46" s="334"/>
      <c r="AB46" s="329"/>
      <c r="AC46" s="339"/>
      <c r="AD46" s="329"/>
      <c r="AE46" s="333"/>
      <c r="AF46" s="329"/>
      <c r="AG46" s="95"/>
      <c r="AH46" s="95"/>
      <c r="AI46" s="95"/>
      <c r="AJ46" s="95"/>
    </row>
    <row r="47" spans="1:36" ht="18.75" customHeight="1">
      <c r="A47" s="196"/>
      <c r="B47" s="184" t="s">
        <v>98</v>
      </c>
      <c r="C47" s="417" t="s">
        <v>132</v>
      </c>
      <c r="D47" s="417"/>
      <c r="E47" s="417"/>
      <c r="F47" s="189"/>
      <c r="G47" s="189"/>
      <c r="H47" s="189"/>
      <c r="I47" s="189"/>
      <c r="J47" s="189"/>
      <c r="K47" s="188"/>
      <c r="L47" s="290"/>
      <c r="M47" s="182"/>
      <c r="N47" s="182"/>
      <c r="O47" s="182"/>
      <c r="P47" s="288">
        <f>SUM(H47:O47)</f>
        <v>0</v>
      </c>
      <c r="Q47" s="75"/>
      <c r="R47" s="75"/>
      <c r="S47" s="75"/>
      <c r="T47" s="329"/>
      <c r="U47" s="330"/>
      <c r="V47" s="328"/>
      <c r="W47" s="330"/>
      <c r="X47" s="328"/>
      <c r="Y47" s="330"/>
      <c r="Z47" s="329"/>
      <c r="AA47" s="330"/>
      <c r="AB47" s="329"/>
      <c r="AC47" s="330"/>
      <c r="AD47" s="329"/>
      <c r="AE47" s="330"/>
      <c r="AF47" s="329"/>
      <c r="AG47" s="95"/>
      <c r="AH47" s="95"/>
      <c r="AI47" s="95"/>
      <c r="AJ47" s="95"/>
    </row>
    <row r="48" spans="1:36" ht="21.75" customHeight="1">
      <c r="A48" s="190">
        <v>602</v>
      </c>
      <c r="B48" s="118"/>
      <c r="C48" s="184" t="s">
        <v>140</v>
      </c>
      <c r="D48" s="175"/>
      <c r="E48" s="175"/>
      <c r="F48" s="189"/>
      <c r="G48" s="189"/>
      <c r="H48" s="189"/>
      <c r="I48" s="189"/>
      <c r="J48" s="189"/>
      <c r="K48" s="188"/>
      <c r="L48" s="290"/>
      <c r="M48" s="182"/>
      <c r="N48" s="182"/>
      <c r="O48" s="182"/>
      <c r="P48" s="182"/>
      <c r="Q48" s="75"/>
      <c r="R48" s="75"/>
      <c r="S48" s="75"/>
      <c r="T48" s="329"/>
      <c r="U48" s="328"/>
      <c r="V48" s="328"/>
      <c r="W48" s="328"/>
      <c r="X48" s="328"/>
      <c r="Y48" s="328"/>
      <c r="Z48" s="329"/>
      <c r="AA48" s="329"/>
      <c r="AB48" s="329"/>
      <c r="AC48" s="329"/>
      <c r="AD48" s="329"/>
      <c r="AE48" s="329"/>
      <c r="AF48" s="329"/>
      <c r="AG48" s="95"/>
      <c r="AH48" s="95"/>
      <c r="AI48" s="95"/>
      <c r="AJ48" s="95"/>
    </row>
    <row r="49" spans="1:36" ht="18.75" customHeight="1">
      <c r="A49" s="190"/>
      <c r="B49" s="203"/>
      <c r="C49" s="203" t="s">
        <v>264</v>
      </c>
      <c r="D49" s="175"/>
      <c r="E49" s="175"/>
      <c r="F49" s="189"/>
      <c r="G49" s="189"/>
      <c r="H49" s="189"/>
      <c r="I49" s="189"/>
      <c r="J49" s="189"/>
      <c r="K49" s="188"/>
      <c r="L49" s="290"/>
      <c r="M49" s="182"/>
      <c r="N49" s="186"/>
      <c r="O49" s="182"/>
      <c r="P49" s="182"/>
      <c r="Q49" s="75"/>
      <c r="R49" s="75"/>
      <c r="S49" s="75"/>
      <c r="T49" s="329"/>
      <c r="U49" s="330"/>
      <c r="V49" s="328"/>
      <c r="W49" s="330"/>
      <c r="X49" s="328"/>
      <c r="Y49" s="330"/>
      <c r="Z49" s="329"/>
      <c r="AA49" s="334"/>
      <c r="AB49" s="329"/>
      <c r="AC49" s="334"/>
      <c r="AD49" s="329"/>
      <c r="AE49" s="334"/>
      <c r="AF49" s="329"/>
      <c r="AG49" s="95"/>
      <c r="AH49" s="95"/>
      <c r="AI49" s="95"/>
      <c r="AJ49" s="95"/>
    </row>
    <row r="50" spans="1:36" ht="20.25">
      <c r="A50" s="190"/>
      <c r="B50" s="175"/>
      <c r="C50" s="175" t="s">
        <v>332</v>
      </c>
      <c r="D50" s="175"/>
      <c r="E50" s="175"/>
      <c r="F50" s="291"/>
      <c r="G50" s="189"/>
      <c r="H50" s="278"/>
      <c r="I50" s="189"/>
      <c r="J50" s="278"/>
      <c r="K50" s="188"/>
      <c r="L50" s="292"/>
      <c r="M50" s="182"/>
      <c r="N50" s="293"/>
      <c r="O50" s="182"/>
      <c r="P50" s="289"/>
      <c r="Q50" s="75"/>
      <c r="R50" s="75"/>
      <c r="S50" s="75"/>
      <c r="T50" s="101"/>
      <c r="U50" s="188"/>
      <c r="V50" s="188"/>
      <c r="W50" s="188"/>
      <c r="X50" s="188"/>
      <c r="Y50" s="188"/>
      <c r="Z50" s="188"/>
      <c r="AA50" s="188"/>
      <c r="AB50" s="188"/>
      <c r="AC50" s="188"/>
      <c r="AD50" s="188"/>
      <c r="AE50" s="188"/>
      <c r="AF50" s="101"/>
      <c r="AG50" s="95"/>
      <c r="AH50" s="95"/>
      <c r="AI50" s="95"/>
      <c r="AJ50" s="95"/>
    </row>
    <row r="51" spans="1:36" ht="20.25">
      <c r="A51" s="190"/>
      <c r="B51" s="175"/>
      <c r="C51" s="175"/>
      <c r="D51" s="175"/>
      <c r="E51" s="175"/>
      <c r="F51" s="279"/>
      <c r="G51" s="189"/>
      <c r="H51" s="279"/>
      <c r="I51" s="189"/>
      <c r="J51" s="279"/>
      <c r="K51" s="188"/>
      <c r="L51" s="279"/>
      <c r="M51" s="182"/>
      <c r="N51" s="279"/>
      <c r="O51" s="182"/>
      <c r="P51" s="192"/>
      <c r="Q51" s="75"/>
      <c r="R51" s="75"/>
      <c r="S51" s="75"/>
      <c r="T51" s="101"/>
      <c r="U51" s="60"/>
      <c r="V51" s="60"/>
      <c r="W51" s="60"/>
      <c r="X51" s="60"/>
      <c r="Y51" s="108"/>
      <c r="Z51" s="101"/>
      <c r="AA51" s="101"/>
      <c r="AB51" s="101"/>
      <c r="AC51" s="101"/>
      <c r="AD51" s="101"/>
      <c r="AE51" s="101"/>
      <c r="AF51" s="101"/>
      <c r="AG51" s="95"/>
      <c r="AH51" s="95"/>
      <c r="AI51" s="95"/>
      <c r="AJ51" s="95"/>
    </row>
    <row r="52" spans="1:36" ht="20.25">
      <c r="A52" s="190"/>
      <c r="B52" s="175"/>
      <c r="C52" s="175"/>
      <c r="D52" s="175"/>
      <c r="E52" s="175"/>
      <c r="F52" s="189"/>
      <c r="G52" s="189"/>
      <c r="H52" s="189"/>
      <c r="I52" s="189"/>
      <c r="J52" s="189"/>
      <c r="K52" s="188"/>
      <c r="L52" s="188"/>
      <c r="M52" s="188"/>
      <c r="N52" s="188"/>
      <c r="O52" s="188"/>
      <c r="P52" s="293"/>
      <c r="Q52" s="75"/>
      <c r="R52" s="75"/>
      <c r="S52" s="75"/>
      <c r="T52" s="101"/>
      <c r="U52" s="101"/>
      <c r="V52" s="101"/>
      <c r="W52" s="101"/>
      <c r="X52" s="95"/>
      <c r="Y52" s="95"/>
      <c r="Z52" s="95"/>
      <c r="AA52" s="95"/>
      <c r="AB52" s="95"/>
      <c r="AC52" s="95"/>
      <c r="AD52" s="95"/>
      <c r="AE52" s="95"/>
      <c r="AF52" s="95"/>
      <c r="AG52" s="95"/>
      <c r="AH52" s="95"/>
      <c r="AI52" s="95"/>
      <c r="AJ52" s="95"/>
    </row>
    <row r="53" spans="1:36" ht="20.25">
      <c r="A53" s="190"/>
      <c r="B53" s="180" t="s">
        <v>55</v>
      </c>
      <c r="C53" s="175"/>
      <c r="D53" s="175"/>
      <c r="E53" s="175"/>
      <c r="F53" s="316">
        <v>121896.14</v>
      </c>
      <c r="G53" s="189"/>
      <c r="H53" s="283">
        <v>1485</v>
      </c>
      <c r="I53" s="189"/>
      <c r="J53" s="316">
        <v>64119.01</v>
      </c>
      <c r="K53" s="188"/>
      <c r="L53" s="360">
        <v>29.57</v>
      </c>
      <c r="M53" s="182"/>
      <c r="N53" s="324">
        <f>SUM(F53:M53)</f>
        <v>187529.72</v>
      </c>
      <c r="O53" s="182"/>
      <c r="P53" s="316">
        <v>111691.82</v>
      </c>
      <c r="Q53" s="75"/>
      <c r="R53" s="75"/>
      <c r="S53" s="75"/>
      <c r="T53" s="101"/>
      <c r="U53" s="101"/>
      <c r="V53" s="101"/>
      <c r="W53" s="101"/>
      <c r="X53" s="95"/>
      <c r="Y53" s="95"/>
      <c r="Z53" s="95"/>
      <c r="AA53" s="95"/>
      <c r="AB53" s="95"/>
      <c r="AC53" s="95"/>
      <c r="AD53" s="95"/>
      <c r="AE53" s="95"/>
      <c r="AF53" s="95"/>
      <c r="AG53" s="95"/>
      <c r="AH53" s="95"/>
      <c r="AI53" s="95"/>
      <c r="AJ53" s="95"/>
    </row>
    <row r="54" spans="1:23" ht="20.25">
      <c r="A54" s="190"/>
      <c r="B54" s="180"/>
      <c r="C54" s="180"/>
      <c r="D54" s="175"/>
      <c r="E54" s="175"/>
      <c r="F54" s="182"/>
      <c r="G54" s="182"/>
      <c r="H54" s="182"/>
      <c r="I54" s="182"/>
      <c r="J54" s="182"/>
      <c r="K54" s="182"/>
      <c r="L54" s="182"/>
      <c r="M54" s="182"/>
      <c r="N54" s="270"/>
      <c r="O54" s="182"/>
      <c r="P54" s="188"/>
      <c r="Q54" s="75"/>
      <c r="R54" s="75"/>
      <c r="S54" s="75"/>
      <c r="T54" s="75"/>
      <c r="U54" s="75"/>
      <c r="V54" s="75"/>
      <c r="W54" s="75"/>
    </row>
    <row r="55" spans="1:23" ht="20.25">
      <c r="A55" s="42"/>
      <c r="B55" s="38"/>
      <c r="C55" s="38"/>
      <c r="D55" s="38"/>
      <c r="E55" s="38"/>
      <c r="F55" s="328"/>
      <c r="G55" s="60"/>
      <c r="H55" s="60"/>
      <c r="I55" s="60"/>
      <c r="J55" s="108"/>
      <c r="K55" s="101"/>
      <c r="L55" s="75"/>
      <c r="M55" s="75"/>
      <c r="N55" s="75"/>
      <c r="O55" s="75"/>
      <c r="P55" s="290">
        <f>SUM(H55:O55)</f>
        <v>0</v>
      </c>
      <c r="Q55" s="75"/>
      <c r="R55" s="75"/>
      <c r="S55" s="75"/>
      <c r="T55" s="75"/>
      <c r="U55" s="75"/>
      <c r="V55" s="75"/>
      <c r="W55" s="75"/>
    </row>
    <row r="56" spans="1:23" ht="20.25">
      <c r="A56" s="42"/>
      <c r="B56" s="38"/>
      <c r="C56" s="38"/>
      <c r="D56" s="38"/>
      <c r="E56" s="38"/>
      <c r="F56" s="60"/>
      <c r="G56" s="60"/>
      <c r="H56" s="60"/>
      <c r="I56" s="60"/>
      <c r="J56" s="108"/>
      <c r="K56" s="101"/>
      <c r="L56" s="75"/>
      <c r="M56" s="75"/>
      <c r="N56" s="75"/>
      <c r="O56" s="75"/>
      <c r="P56" s="75"/>
      <c r="Q56" s="75"/>
      <c r="R56" s="75"/>
      <c r="S56" s="75"/>
      <c r="T56" s="75"/>
      <c r="U56" s="75"/>
      <c r="V56" s="75"/>
      <c r="W56" s="75"/>
    </row>
    <row r="57" spans="1:23" ht="20.25">
      <c r="A57" s="42"/>
      <c r="B57" s="38"/>
      <c r="C57" s="38"/>
      <c r="D57" s="38"/>
      <c r="E57" s="38"/>
      <c r="F57" s="60"/>
      <c r="G57" s="60"/>
      <c r="H57" s="60"/>
      <c r="I57" s="60"/>
      <c r="J57" s="108"/>
      <c r="K57" s="101"/>
      <c r="L57" s="75"/>
      <c r="M57" s="75"/>
      <c r="N57" s="75"/>
      <c r="O57" s="75"/>
      <c r="P57" s="75"/>
      <c r="Q57" s="75"/>
      <c r="R57" s="75"/>
      <c r="S57" s="75"/>
      <c r="T57" s="75"/>
      <c r="U57" s="75"/>
      <c r="V57" s="75"/>
      <c r="W57" s="75"/>
    </row>
    <row r="58" spans="1:23" ht="20.25">
      <c r="A58" s="111"/>
      <c r="B58" s="39"/>
      <c r="C58" s="39"/>
      <c r="D58" s="39"/>
      <c r="E58" s="39"/>
      <c r="F58" s="61"/>
      <c r="G58" s="61"/>
      <c r="H58" s="61"/>
      <c r="I58" s="61"/>
      <c r="J58" s="101"/>
      <c r="K58" s="101"/>
      <c r="L58" s="75"/>
      <c r="M58" s="75"/>
      <c r="N58" s="75"/>
      <c r="O58" s="75"/>
      <c r="P58" s="75"/>
      <c r="Q58" s="75"/>
      <c r="R58" s="75"/>
      <c r="S58" s="75"/>
      <c r="T58" s="75"/>
      <c r="U58" s="75"/>
      <c r="V58" s="75"/>
      <c r="W58" s="75"/>
    </row>
    <row r="59" spans="1:23" ht="20.25">
      <c r="A59" s="111"/>
      <c r="B59" s="39"/>
      <c r="C59" s="39"/>
      <c r="D59" s="39"/>
      <c r="E59" s="39"/>
      <c r="F59" s="59"/>
      <c r="G59" s="59"/>
      <c r="H59" s="59"/>
      <c r="I59" s="59"/>
      <c r="J59" s="75"/>
      <c r="K59" s="75"/>
      <c r="L59" s="75"/>
      <c r="M59" s="75"/>
      <c r="N59" s="75"/>
      <c r="O59" s="75"/>
      <c r="P59" s="75"/>
      <c r="Q59" s="75"/>
      <c r="R59" s="75"/>
      <c r="S59" s="75"/>
      <c r="T59" s="75"/>
      <c r="U59" s="75"/>
      <c r="V59" s="75"/>
      <c r="W59" s="75"/>
    </row>
    <row r="60" spans="1:23" ht="20.25">
      <c r="A60" s="111"/>
      <c r="B60" s="39"/>
      <c r="C60" s="39"/>
      <c r="D60" s="39"/>
      <c r="E60" s="39"/>
      <c r="F60" s="59"/>
      <c r="G60" s="59"/>
      <c r="H60" s="59"/>
      <c r="I60" s="59"/>
      <c r="J60" s="75"/>
      <c r="K60" s="75"/>
      <c r="L60" s="75"/>
      <c r="M60" s="75"/>
      <c r="N60" s="75"/>
      <c r="O60" s="75"/>
      <c r="P60" s="75"/>
      <c r="Q60" s="75"/>
      <c r="R60" s="75"/>
      <c r="S60" s="75"/>
      <c r="T60" s="75"/>
      <c r="U60" s="75"/>
      <c r="V60" s="75"/>
      <c r="W60" s="75"/>
    </row>
    <row r="61" spans="1:23" ht="20.25">
      <c r="A61" s="111"/>
      <c r="B61" s="39"/>
      <c r="C61" s="39"/>
      <c r="D61" s="39"/>
      <c r="E61" s="39"/>
      <c r="F61" s="59"/>
      <c r="G61" s="59"/>
      <c r="H61" s="59"/>
      <c r="I61" s="59"/>
      <c r="J61" s="75"/>
      <c r="K61" s="75"/>
      <c r="L61" s="75"/>
      <c r="M61" s="75"/>
      <c r="N61" s="75"/>
      <c r="O61" s="75"/>
      <c r="P61" s="75"/>
      <c r="Q61" s="75"/>
      <c r="R61" s="75"/>
      <c r="S61" s="75"/>
      <c r="T61" s="75"/>
      <c r="U61" s="75"/>
      <c r="V61" s="75"/>
      <c r="W61" s="75"/>
    </row>
    <row r="62" spans="1:23" ht="20.25">
      <c r="A62" s="111"/>
      <c r="B62" s="39"/>
      <c r="C62" s="39"/>
      <c r="D62" s="39"/>
      <c r="E62" s="39"/>
      <c r="F62" s="59"/>
      <c r="G62" s="59"/>
      <c r="H62" s="59"/>
      <c r="I62" s="59"/>
      <c r="J62" s="75"/>
      <c r="K62" s="75"/>
      <c r="L62" s="75"/>
      <c r="M62" s="75"/>
      <c r="N62" s="75"/>
      <c r="O62" s="75"/>
      <c r="P62" s="75"/>
      <c r="Q62" s="75"/>
      <c r="R62" s="75"/>
      <c r="S62" s="75"/>
      <c r="T62" s="75"/>
      <c r="U62" s="75"/>
      <c r="V62" s="75"/>
      <c r="W62" s="75"/>
    </row>
    <row r="63" spans="1:23" ht="20.25">
      <c r="A63" s="111"/>
      <c r="B63" s="39"/>
      <c r="C63" s="39"/>
      <c r="D63" s="39"/>
      <c r="E63" s="39"/>
      <c r="F63" s="59"/>
      <c r="G63" s="59"/>
      <c r="H63" s="59"/>
      <c r="I63" s="59"/>
      <c r="J63" s="75"/>
      <c r="K63" s="75"/>
      <c r="L63" s="75"/>
      <c r="M63" s="75"/>
      <c r="N63" s="75"/>
      <c r="O63" s="75"/>
      <c r="P63" s="75"/>
      <c r="Q63" s="75"/>
      <c r="R63" s="75"/>
      <c r="S63" s="75"/>
      <c r="T63" s="75"/>
      <c r="U63" s="75"/>
      <c r="V63" s="75"/>
      <c r="W63" s="75"/>
    </row>
    <row r="64" spans="1:23" ht="20.25">
      <c r="A64" s="111"/>
      <c r="B64" s="39"/>
      <c r="C64" s="39"/>
      <c r="D64" s="39"/>
      <c r="E64" s="39"/>
      <c r="F64" s="59"/>
      <c r="G64" s="59"/>
      <c r="H64" s="59"/>
      <c r="I64" s="59"/>
      <c r="J64" s="75"/>
      <c r="K64" s="75"/>
      <c r="L64" s="75"/>
      <c r="M64" s="75"/>
      <c r="N64" s="75"/>
      <c r="O64" s="75"/>
      <c r="P64" s="75"/>
      <c r="Q64" s="75"/>
      <c r="R64" s="75"/>
      <c r="S64" s="75"/>
      <c r="T64" s="75"/>
      <c r="U64" s="75"/>
      <c r="V64" s="75"/>
      <c r="W64" s="75"/>
    </row>
    <row r="65" spans="1:23" ht="20.25">
      <c r="A65" s="111"/>
      <c r="B65" s="39"/>
      <c r="C65" s="39"/>
      <c r="D65" s="39"/>
      <c r="E65" s="39"/>
      <c r="F65" s="59"/>
      <c r="G65" s="59"/>
      <c r="H65" s="59"/>
      <c r="I65" s="59"/>
      <c r="J65" s="75"/>
      <c r="K65" s="75"/>
      <c r="L65" s="75"/>
      <c r="M65" s="75"/>
      <c r="N65" s="75"/>
      <c r="O65" s="75"/>
      <c r="P65" s="75"/>
      <c r="Q65" s="75"/>
      <c r="R65" s="75"/>
      <c r="S65" s="75"/>
      <c r="T65" s="75"/>
      <c r="U65" s="75"/>
      <c r="V65" s="75"/>
      <c r="W65" s="75"/>
    </row>
    <row r="66" spans="1:23" ht="20.25">
      <c r="A66" s="111"/>
      <c r="B66" s="39"/>
      <c r="C66" s="39"/>
      <c r="D66" s="39"/>
      <c r="E66" s="39"/>
      <c r="F66" s="59"/>
      <c r="G66" s="59"/>
      <c r="H66" s="59"/>
      <c r="I66" s="59"/>
      <c r="J66" s="75"/>
      <c r="K66" s="75"/>
      <c r="L66" s="75"/>
      <c r="M66" s="75"/>
      <c r="N66" s="75"/>
      <c r="O66" s="75"/>
      <c r="P66" s="75"/>
      <c r="Q66" s="75"/>
      <c r="R66" s="75"/>
      <c r="S66" s="75"/>
      <c r="T66" s="75"/>
      <c r="U66" s="75"/>
      <c r="V66" s="75"/>
      <c r="W66" s="75"/>
    </row>
    <row r="67" spans="1:23" ht="20.25">
      <c r="A67" s="111"/>
      <c r="B67" s="39"/>
      <c r="C67" s="39"/>
      <c r="D67" s="39"/>
      <c r="E67" s="39"/>
      <c r="F67" s="59"/>
      <c r="G67" s="59"/>
      <c r="H67" s="59"/>
      <c r="I67" s="59"/>
      <c r="J67" s="75"/>
      <c r="K67" s="75"/>
      <c r="L67" s="75"/>
      <c r="M67" s="75"/>
      <c r="N67" s="75"/>
      <c r="O67" s="75"/>
      <c r="P67" s="75"/>
      <c r="Q67" s="75"/>
      <c r="R67" s="75"/>
      <c r="S67" s="75"/>
      <c r="T67" s="75"/>
      <c r="U67" s="75"/>
      <c r="V67" s="75"/>
      <c r="W67" s="75"/>
    </row>
    <row r="68" spans="1:23" ht="20.25">
      <c r="A68" s="111"/>
      <c r="B68" s="39"/>
      <c r="C68" s="39"/>
      <c r="D68" s="39"/>
      <c r="E68" s="39"/>
      <c r="F68" s="59"/>
      <c r="G68" s="59"/>
      <c r="H68" s="59"/>
      <c r="I68" s="59"/>
      <c r="J68" s="75"/>
      <c r="K68" s="75"/>
      <c r="L68" s="75"/>
      <c r="M68" s="75"/>
      <c r="N68" s="75"/>
      <c r="O68" s="75"/>
      <c r="P68" s="75"/>
      <c r="Q68" s="75"/>
      <c r="R68" s="75"/>
      <c r="S68" s="75"/>
      <c r="T68" s="75"/>
      <c r="U68" s="75"/>
      <c r="V68" s="75"/>
      <c r="W68" s="75"/>
    </row>
    <row r="69" spans="6:23" ht="12.75">
      <c r="F69" s="75"/>
      <c r="G69" s="75"/>
      <c r="H69" s="75"/>
      <c r="I69" s="75"/>
      <c r="J69" s="75"/>
      <c r="K69" s="75"/>
      <c r="L69" s="75"/>
      <c r="M69" s="75"/>
      <c r="N69" s="75"/>
      <c r="O69" s="75"/>
      <c r="P69" s="75"/>
      <c r="Q69" s="75"/>
      <c r="R69" s="75"/>
      <c r="S69" s="75"/>
      <c r="T69" s="75"/>
      <c r="U69" s="75"/>
      <c r="V69" s="75"/>
      <c r="W69" s="75"/>
    </row>
    <row r="70" spans="6:23" ht="12.75">
      <c r="F70" s="75"/>
      <c r="G70" s="75"/>
      <c r="H70" s="75"/>
      <c r="I70" s="75"/>
      <c r="J70" s="75"/>
      <c r="K70" s="75"/>
      <c r="L70" s="75"/>
      <c r="M70" s="75"/>
      <c r="N70" s="75"/>
      <c r="O70" s="75"/>
      <c r="P70" s="75"/>
      <c r="Q70" s="75"/>
      <c r="R70" s="75"/>
      <c r="S70" s="75"/>
      <c r="T70" s="75"/>
      <c r="U70" s="75"/>
      <c r="V70" s="75"/>
      <c r="W70" s="75"/>
    </row>
    <row r="71" spans="6:23" ht="12.75">
      <c r="F71" s="75"/>
      <c r="G71" s="75"/>
      <c r="H71" s="75"/>
      <c r="I71" s="75"/>
      <c r="J71" s="75"/>
      <c r="K71" s="75"/>
      <c r="L71" s="75"/>
      <c r="M71" s="75"/>
      <c r="N71" s="75"/>
      <c r="O71" s="75"/>
      <c r="P71" s="75"/>
      <c r="Q71" s="75"/>
      <c r="R71" s="75"/>
      <c r="S71" s="75"/>
      <c r="T71" s="75"/>
      <c r="U71" s="75"/>
      <c r="V71" s="75"/>
      <c r="W71" s="75"/>
    </row>
    <row r="72" spans="6:23" ht="12.75">
      <c r="F72" s="75"/>
      <c r="G72" s="75"/>
      <c r="H72" s="75"/>
      <c r="I72" s="75"/>
      <c r="J72" s="75"/>
      <c r="K72" s="75"/>
      <c r="L72" s="75"/>
      <c r="M72" s="75"/>
      <c r="N72" s="75"/>
      <c r="O72" s="75"/>
      <c r="P72" s="75"/>
      <c r="Q72" s="75"/>
      <c r="R72" s="75"/>
      <c r="S72" s="75"/>
      <c r="T72" s="75"/>
      <c r="U72" s="75"/>
      <c r="V72" s="75"/>
      <c r="W72" s="75"/>
    </row>
    <row r="73" spans="6:23" ht="12.75">
      <c r="F73" s="75"/>
      <c r="G73" s="75"/>
      <c r="H73" s="75"/>
      <c r="I73" s="75"/>
      <c r="J73" s="75"/>
      <c r="K73" s="75"/>
      <c r="L73" s="75"/>
      <c r="M73" s="75"/>
      <c r="N73" s="75"/>
      <c r="O73" s="75"/>
      <c r="P73" s="75"/>
      <c r="Q73" s="75"/>
      <c r="R73" s="75"/>
      <c r="S73" s="75"/>
      <c r="T73" s="75"/>
      <c r="U73" s="75"/>
      <c r="V73" s="75"/>
      <c r="W73" s="75"/>
    </row>
    <row r="74" spans="6:23" ht="12.75">
      <c r="F74" s="75"/>
      <c r="G74" s="75"/>
      <c r="H74" s="75"/>
      <c r="I74" s="75"/>
      <c r="J74" s="75"/>
      <c r="K74" s="75"/>
      <c r="L74" s="75"/>
      <c r="M74" s="75"/>
      <c r="N74" s="75"/>
      <c r="O74" s="75"/>
      <c r="P74" s="75"/>
      <c r="Q74" s="75"/>
      <c r="R74" s="75"/>
      <c r="S74" s="75"/>
      <c r="T74" s="75"/>
      <c r="U74" s="75"/>
      <c r="V74" s="75"/>
      <c r="W74" s="75"/>
    </row>
    <row r="75" spans="6:23" ht="12.75">
      <c r="F75" s="75"/>
      <c r="G75" s="75"/>
      <c r="H75" s="75"/>
      <c r="I75" s="75"/>
      <c r="J75" s="75"/>
      <c r="K75" s="75"/>
      <c r="L75" s="75"/>
      <c r="M75" s="75"/>
      <c r="N75" s="75"/>
      <c r="O75" s="75"/>
      <c r="P75" s="75"/>
      <c r="Q75" s="75"/>
      <c r="R75" s="75"/>
      <c r="S75" s="75"/>
      <c r="T75" s="75"/>
      <c r="U75" s="75"/>
      <c r="V75" s="75"/>
      <c r="W75" s="75"/>
    </row>
    <row r="76" spans="6:23" ht="12.75">
      <c r="F76" s="75"/>
      <c r="G76" s="75"/>
      <c r="H76" s="75"/>
      <c r="I76" s="75"/>
      <c r="J76" s="75"/>
      <c r="K76" s="75"/>
      <c r="L76" s="75"/>
      <c r="M76" s="75"/>
      <c r="N76" s="75"/>
      <c r="O76" s="75"/>
      <c r="P76" s="75"/>
      <c r="Q76" s="75"/>
      <c r="R76" s="75"/>
      <c r="S76" s="75"/>
      <c r="T76" s="75"/>
      <c r="U76" s="75"/>
      <c r="V76" s="75"/>
      <c r="W76" s="75"/>
    </row>
    <row r="77" spans="6:23" ht="12.75">
      <c r="F77" s="75"/>
      <c r="G77" s="75"/>
      <c r="H77" s="75"/>
      <c r="I77" s="75"/>
      <c r="J77" s="75"/>
      <c r="K77" s="75"/>
      <c r="L77" s="75"/>
      <c r="M77" s="75"/>
      <c r="N77" s="75"/>
      <c r="O77" s="75"/>
      <c r="P77" s="75"/>
      <c r="Q77" s="75"/>
      <c r="R77" s="75"/>
      <c r="S77" s="75"/>
      <c r="T77" s="75"/>
      <c r="U77" s="75"/>
      <c r="V77" s="75"/>
      <c r="W77" s="75"/>
    </row>
    <row r="78" spans="6:23" ht="12.75">
      <c r="F78" s="75"/>
      <c r="G78" s="75"/>
      <c r="H78" s="75"/>
      <c r="I78" s="75"/>
      <c r="J78" s="75"/>
      <c r="K78" s="75"/>
      <c r="L78" s="75"/>
      <c r="M78" s="75"/>
      <c r="N78" s="75"/>
      <c r="O78" s="75"/>
      <c r="P78" s="75"/>
      <c r="Q78" s="75"/>
      <c r="R78" s="75"/>
      <c r="S78" s="75"/>
      <c r="T78" s="75"/>
      <c r="U78" s="75"/>
      <c r="V78" s="75"/>
      <c r="W78" s="75"/>
    </row>
    <row r="79" spans="6:23" ht="12.75">
      <c r="F79" s="75"/>
      <c r="G79" s="75"/>
      <c r="H79" s="75"/>
      <c r="I79" s="75"/>
      <c r="J79" s="75"/>
      <c r="K79" s="75"/>
      <c r="L79" s="75"/>
      <c r="M79" s="75"/>
      <c r="N79" s="75"/>
      <c r="O79" s="75"/>
      <c r="P79" s="75"/>
      <c r="Q79" s="75"/>
      <c r="R79" s="75"/>
      <c r="S79" s="75"/>
      <c r="T79" s="75"/>
      <c r="U79" s="75"/>
      <c r="V79" s="75"/>
      <c r="W79" s="75"/>
    </row>
    <row r="80" spans="6:23" ht="12.75">
      <c r="F80" s="75"/>
      <c r="G80" s="75"/>
      <c r="H80" s="75"/>
      <c r="I80" s="75"/>
      <c r="J80" s="75"/>
      <c r="K80" s="75"/>
      <c r="L80" s="75"/>
      <c r="M80" s="75"/>
      <c r="N80" s="75"/>
      <c r="O80" s="75"/>
      <c r="P80" s="75"/>
      <c r="Q80" s="75"/>
      <c r="R80" s="75"/>
      <c r="S80" s="75"/>
      <c r="T80" s="75"/>
      <c r="U80" s="75"/>
      <c r="V80" s="75"/>
      <c r="W80" s="75"/>
    </row>
    <row r="81" spans="6:23" ht="12.75">
      <c r="F81" s="75"/>
      <c r="G81" s="75"/>
      <c r="H81" s="75"/>
      <c r="I81" s="75"/>
      <c r="J81" s="75"/>
      <c r="K81" s="75"/>
      <c r="L81" s="75"/>
      <c r="M81" s="75"/>
      <c r="N81" s="75"/>
      <c r="O81" s="75"/>
      <c r="P81" s="75"/>
      <c r="Q81" s="75"/>
      <c r="R81" s="75"/>
      <c r="S81" s="75"/>
      <c r="T81" s="75"/>
      <c r="U81" s="75"/>
      <c r="V81" s="75"/>
      <c r="W81" s="75"/>
    </row>
    <row r="82" spans="6:23" ht="12.75">
      <c r="F82" s="75"/>
      <c r="G82" s="75"/>
      <c r="H82" s="75"/>
      <c r="I82" s="75"/>
      <c r="J82" s="75"/>
      <c r="K82" s="75"/>
      <c r="L82" s="75"/>
      <c r="M82" s="75"/>
      <c r="N82" s="75"/>
      <c r="O82" s="75"/>
      <c r="P82" s="75"/>
      <c r="Q82" s="75"/>
      <c r="R82" s="75"/>
      <c r="S82" s="75"/>
      <c r="T82" s="75"/>
      <c r="U82" s="75"/>
      <c r="V82" s="75"/>
      <c r="W82" s="75"/>
    </row>
    <row r="83" spans="6:23" ht="12.75">
      <c r="F83" s="75"/>
      <c r="G83" s="75"/>
      <c r="H83" s="75"/>
      <c r="I83" s="75"/>
      <c r="J83" s="75"/>
      <c r="K83" s="75"/>
      <c r="L83" s="75"/>
      <c r="M83" s="75"/>
      <c r="N83" s="75"/>
      <c r="O83" s="75"/>
      <c r="P83" s="75"/>
      <c r="Q83" s="75"/>
      <c r="R83" s="75"/>
      <c r="S83" s="75"/>
      <c r="T83" s="75"/>
      <c r="U83" s="75"/>
      <c r="V83" s="75"/>
      <c r="W83" s="75"/>
    </row>
    <row r="84" spans="6:23" ht="12.75">
      <c r="F84" s="75"/>
      <c r="G84" s="75"/>
      <c r="H84" s="75"/>
      <c r="I84" s="75"/>
      <c r="J84" s="75"/>
      <c r="K84" s="75"/>
      <c r="L84" s="75"/>
      <c r="M84" s="75"/>
      <c r="N84" s="75"/>
      <c r="O84" s="75"/>
      <c r="P84" s="75"/>
      <c r="Q84" s="75"/>
      <c r="R84" s="75"/>
      <c r="S84" s="75"/>
      <c r="T84" s="75"/>
      <c r="U84" s="75"/>
      <c r="V84" s="75"/>
      <c r="W84" s="75"/>
    </row>
    <row r="85" spans="6:23" ht="12.75">
      <c r="F85" s="75"/>
      <c r="G85" s="75"/>
      <c r="H85" s="75"/>
      <c r="I85" s="75"/>
      <c r="J85" s="75"/>
      <c r="K85" s="75"/>
      <c r="L85" s="75"/>
      <c r="M85" s="75"/>
      <c r="N85" s="75"/>
      <c r="O85" s="75"/>
      <c r="P85" s="75"/>
      <c r="Q85" s="75"/>
      <c r="R85" s="75"/>
      <c r="S85" s="75"/>
      <c r="T85" s="75"/>
      <c r="U85" s="75"/>
      <c r="V85" s="75"/>
      <c r="W85" s="75"/>
    </row>
    <row r="86" spans="6:23" ht="12.75">
      <c r="F86" s="75"/>
      <c r="G86" s="75"/>
      <c r="H86" s="75"/>
      <c r="I86" s="75"/>
      <c r="J86" s="75"/>
      <c r="K86" s="75"/>
      <c r="L86" s="75"/>
      <c r="M86" s="75"/>
      <c r="N86" s="75"/>
      <c r="O86" s="75"/>
      <c r="P86" s="75"/>
      <c r="Q86" s="75"/>
      <c r="R86" s="75"/>
      <c r="S86" s="75"/>
      <c r="T86" s="75"/>
      <c r="U86" s="75"/>
      <c r="V86" s="75"/>
      <c r="W86" s="75"/>
    </row>
    <row r="87" spans="6:23" ht="12.75">
      <c r="F87" s="75"/>
      <c r="G87" s="75"/>
      <c r="H87" s="75"/>
      <c r="I87" s="75"/>
      <c r="J87" s="75"/>
      <c r="K87" s="75"/>
      <c r="L87" s="75"/>
      <c r="M87" s="75"/>
      <c r="N87" s="75"/>
      <c r="O87" s="75"/>
      <c r="P87" s="75"/>
      <c r="Q87" s="75"/>
      <c r="R87" s="75"/>
      <c r="S87" s="75"/>
      <c r="T87" s="75"/>
      <c r="U87" s="75"/>
      <c r="V87" s="75"/>
      <c r="W87" s="75"/>
    </row>
    <row r="88" spans="6:23" ht="12.75">
      <c r="F88" s="75"/>
      <c r="G88" s="75"/>
      <c r="H88" s="75"/>
      <c r="I88" s="75"/>
      <c r="J88" s="75"/>
      <c r="K88" s="75"/>
      <c r="L88" s="75"/>
      <c r="M88" s="75"/>
      <c r="N88" s="75"/>
      <c r="O88" s="75"/>
      <c r="P88" s="75"/>
      <c r="Q88" s="75"/>
      <c r="R88" s="75"/>
      <c r="S88" s="75"/>
      <c r="T88" s="75"/>
      <c r="U88" s="75"/>
      <c r="V88" s="75"/>
      <c r="W88" s="75"/>
    </row>
    <row r="89" spans="6:23" ht="12.75">
      <c r="F89" s="75"/>
      <c r="G89" s="75"/>
      <c r="H89" s="75"/>
      <c r="I89" s="75"/>
      <c r="J89" s="75"/>
      <c r="K89" s="75"/>
      <c r="L89" s="75"/>
      <c r="M89" s="75"/>
      <c r="N89" s="75"/>
      <c r="O89" s="75"/>
      <c r="P89" s="75"/>
      <c r="Q89" s="75"/>
      <c r="R89" s="75"/>
      <c r="S89" s="75"/>
      <c r="T89" s="75"/>
      <c r="U89" s="75"/>
      <c r="V89" s="75"/>
      <c r="W89" s="75"/>
    </row>
    <row r="90" spans="6:23" ht="12.75">
      <c r="F90" s="75"/>
      <c r="G90" s="75"/>
      <c r="H90" s="75"/>
      <c r="I90" s="75"/>
      <c r="J90" s="75"/>
      <c r="K90" s="75"/>
      <c r="L90" s="75"/>
      <c r="M90" s="75"/>
      <c r="N90" s="75"/>
      <c r="O90" s="75"/>
      <c r="P90" s="75"/>
      <c r="Q90" s="75"/>
      <c r="R90" s="75"/>
      <c r="S90" s="75"/>
      <c r="T90" s="75"/>
      <c r="U90" s="75"/>
      <c r="V90" s="75"/>
      <c r="W90" s="75"/>
    </row>
    <row r="91" spans="6:23" ht="12.75">
      <c r="F91" s="75"/>
      <c r="G91" s="75"/>
      <c r="H91" s="75"/>
      <c r="I91" s="75"/>
      <c r="J91" s="75"/>
      <c r="K91" s="75"/>
      <c r="L91" s="75"/>
      <c r="M91" s="75"/>
      <c r="N91" s="75"/>
      <c r="O91" s="75"/>
      <c r="P91" s="75"/>
      <c r="Q91" s="75"/>
      <c r="R91" s="75"/>
      <c r="S91" s="75"/>
      <c r="T91" s="75"/>
      <c r="U91" s="75"/>
      <c r="V91" s="75"/>
      <c r="W91" s="75"/>
    </row>
    <row r="92" spans="6:23" ht="12.75">
      <c r="F92" s="75"/>
      <c r="G92" s="75"/>
      <c r="H92" s="75"/>
      <c r="I92" s="75"/>
      <c r="J92" s="75"/>
      <c r="K92" s="75"/>
      <c r="L92" s="75"/>
      <c r="M92" s="75"/>
      <c r="N92" s="75"/>
      <c r="O92" s="75"/>
      <c r="P92" s="75"/>
      <c r="Q92" s="75"/>
      <c r="R92" s="75"/>
      <c r="S92" s="75"/>
      <c r="T92" s="75"/>
      <c r="U92" s="75"/>
      <c r="V92" s="75"/>
      <c r="W92" s="75"/>
    </row>
    <row r="93" spans="6:23" ht="12.75">
      <c r="F93" s="75"/>
      <c r="G93" s="75"/>
      <c r="H93" s="75"/>
      <c r="I93" s="75"/>
      <c r="J93" s="75"/>
      <c r="K93" s="75"/>
      <c r="L93" s="75"/>
      <c r="M93" s="75"/>
      <c r="N93" s="75"/>
      <c r="O93" s="75"/>
      <c r="P93" s="75"/>
      <c r="Q93" s="75"/>
      <c r="R93" s="75"/>
      <c r="S93" s="75"/>
      <c r="T93" s="75"/>
      <c r="U93" s="75"/>
      <c r="V93" s="75"/>
      <c r="W93" s="75"/>
    </row>
    <row r="94" spans="6:23" ht="12.75">
      <c r="F94" s="75"/>
      <c r="G94" s="75"/>
      <c r="H94" s="75"/>
      <c r="I94" s="75"/>
      <c r="J94" s="75"/>
      <c r="K94" s="75"/>
      <c r="L94" s="75"/>
      <c r="M94" s="75"/>
      <c r="N94" s="75"/>
      <c r="O94" s="75"/>
      <c r="P94" s="75"/>
      <c r="Q94" s="75"/>
      <c r="R94" s="75"/>
      <c r="S94" s="75"/>
      <c r="T94" s="75"/>
      <c r="U94" s="75"/>
      <c r="V94" s="75"/>
      <c r="W94" s="75"/>
    </row>
    <row r="95" spans="6:23" ht="12.75">
      <c r="F95" s="75"/>
      <c r="G95" s="75"/>
      <c r="H95" s="75"/>
      <c r="I95" s="75"/>
      <c r="J95" s="75"/>
      <c r="K95" s="75"/>
      <c r="L95" s="75"/>
      <c r="M95" s="75"/>
      <c r="N95" s="75"/>
      <c r="O95" s="75"/>
      <c r="P95" s="75"/>
      <c r="Q95" s="75"/>
      <c r="R95" s="75"/>
      <c r="S95" s="75"/>
      <c r="T95" s="75"/>
      <c r="U95" s="75"/>
      <c r="V95" s="75"/>
      <c r="W95" s="75"/>
    </row>
    <row r="96" spans="6:23" ht="12.75">
      <c r="F96" s="75"/>
      <c r="G96" s="75"/>
      <c r="H96" s="75"/>
      <c r="I96" s="75"/>
      <c r="J96" s="75"/>
      <c r="K96" s="75"/>
      <c r="L96" s="75"/>
      <c r="M96" s="75"/>
      <c r="N96" s="75"/>
      <c r="O96" s="75"/>
      <c r="P96" s="75"/>
      <c r="Q96" s="75"/>
      <c r="R96" s="75"/>
      <c r="S96" s="75"/>
      <c r="T96" s="75"/>
      <c r="U96" s="75"/>
      <c r="V96" s="75"/>
      <c r="W96" s="75"/>
    </row>
    <row r="97" spans="6:23" ht="12.75">
      <c r="F97" s="75"/>
      <c r="G97" s="75"/>
      <c r="H97" s="75"/>
      <c r="I97" s="75"/>
      <c r="J97" s="75"/>
      <c r="K97" s="75"/>
      <c r="L97" s="75"/>
      <c r="M97" s="75"/>
      <c r="N97" s="75"/>
      <c r="O97" s="75"/>
      <c r="P97" s="75"/>
      <c r="Q97" s="75"/>
      <c r="R97" s="75"/>
      <c r="S97" s="75"/>
      <c r="T97" s="75"/>
      <c r="U97" s="75"/>
      <c r="V97" s="75"/>
      <c r="W97" s="75"/>
    </row>
    <row r="98" spans="6:23" ht="12.75">
      <c r="F98" s="75"/>
      <c r="G98" s="75"/>
      <c r="H98" s="75"/>
      <c r="I98" s="75"/>
      <c r="J98" s="75"/>
      <c r="K98" s="75"/>
      <c r="L98" s="75"/>
      <c r="M98" s="75"/>
      <c r="N98" s="75"/>
      <c r="O98" s="75"/>
      <c r="P98" s="75"/>
      <c r="Q98" s="75"/>
      <c r="R98" s="75"/>
      <c r="S98" s="75"/>
      <c r="T98" s="75"/>
      <c r="U98" s="75"/>
      <c r="V98" s="75"/>
      <c r="W98" s="75"/>
    </row>
    <row r="99" spans="6:23" ht="12.75">
      <c r="F99" s="75"/>
      <c r="G99" s="75"/>
      <c r="H99" s="75"/>
      <c r="I99" s="75"/>
      <c r="J99" s="75"/>
      <c r="K99" s="75"/>
      <c r="L99" s="75"/>
      <c r="M99" s="75"/>
      <c r="N99" s="75"/>
      <c r="O99" s="75"/>
      <c r="P99" s="75"/>
      <c r="Q99" s="75"/>
      <c r="R99" s="75"/>
      <c r="S99" s="75"/>
      <c r="T99" s="75"/>
      <c r="U99" s="75"/>
      <c r="V99" s="75"/>
      <c r="W99" s="75"/>
    </row>
    <row r="100" spans="6:23" ht="12.75">
      <c r="F100" s="75"/>
      <c r="G100" s="75"/>
      <c r="H100" s="75"/>
      <c r="I100" s="75"/>
      <c r="J100" s="75"/>
      <c r="K100" s="75"/>
      <c r="L100" s="75"/>
      <c r="M100" s="75"/>
      <c r="N100" s="75"/>
      <c r="O100" s="75"/>
      <c r="P100" s="75"/>
      <c r="Q100" s="75"/>
      <c r="R100" s="75"/>
      <c r="S100" s="75"/>
      <c r="T100" s="75"/>
      <c r="U100" s="75"/>
      <c r="V100" s="75"/>
      <c r="W100" s="75"/>
    </row>
    <row r="101" spans="6:23" ht="12.75">
      <c r="F101" s="75"/>
      <c r="G101" s="75"/>
      <c r="H101" s="75"/>
      <c r="I101" s="75"/>
      <c r="J101" s="75"/>
      <c r="K101" s="75"/>
      <c r="L101" s="75"/>
      <c r="M101" s="75"/>
      <c r="N101" s="75"/>
      <c r="O101" s="75"/>
      <c r="P101" s="75"/>
      <c r="Q101" s="75"/>
      <c r="R101" s="75"/>
      <c r="S101" s="75"/>
      <c r="T101" s="75"/>
      <c r="U101" s="75"/>
      <c r="V101" s="75"/>
      <c r="W101" s="75"/>
    </row>
    <row r="102" spans="6:23" ht="12.75">
      <c r="F102" s="75"/>
      <c r="G102" s="75"/>
      <c r="H102" s="75"/>
      <c r="I102" s="75"/>
      <c r="J102" s="75"/>
      <c r="K102" s="75"/>
      <c r="L102" s="75"/>
      <c r="M102" s="75"/>
      <c r="N102" s="75"/>
      <c r="O102" s="75"/>
      <c r="P102" s="75"/>
      <c r="Q102" s="75"/>
      <c r="R102" s="75"/>
      <c r="S102" s="75"/>
      <c r="T102" s="75"/>
      <c r="U102" s="75"/>
      <c r="V102" s="75"/>
      <c r="W102" s="75"/>
    </row>
    <row r="103" spans="6:23" ht="12.75">
      <c r="F103" s="75"/>
      <c r="G103" s="75"/>
      <c r="H103" s="75"/>
      <c r="I103" s="75"/>
      <c r="J103" s="75"/>
      <c r="K103" s="75"/>
      <c r="L103" s="75"/>
      <c r="M103" s="75"/>
      <c r="N103" s="75"/>
      <c r="O103" s="75"/>
      <c r="P103" s="75"/>
      <c r="Q103" s="75"/>
      <c r="R103" s="75"/>
      <c r="S103" s="75"/>
      <c r="T103" s="75"/>
      <c r="U103" s="75"/>
      <c r="V103" s="75"/>
      <c r="W103" s="75"/>
    </row>
    <row r="104" spans="6:23" ht="12.75">
      <c r="F104" s="75"/>
      <c r="G104" s="75"/>
      <c r="H104" s="75"/>
      <c r="I104" s="75"/>
      <c r="J104" s="75"/>
      <c r="K104" s="75"/>
      <c r="L104" s="75"/>
      <c r="M104" s="75"/>
      <c r="N104" s="75"/>
      <c r="O104" s="75"/>
      <c r="P104" s="75"/>
      <c r="Q104" s="75"/>
      <c r="R104" s="75"/>
      <c r="S104" s="75"/>
      <c r="T104" s="75"/>
      <c r="U104" s="75"/>
      <c r="V104" s="75"/>
      <c r="W104" s="75"/>
    </row>
    <row r="105" spans="6:23" ht="12.75">
      <c r="F105" s="75"/>
      <c r="G105" s="75"/>
      <c r="H105" s="75"/>
      <c r="I105" s="75"/>
      <c r="J105" s="75"/>
      <c r="K105" s="75"/>
      <c r="L105" s="75"/>
      <c r="M105" s="75"/>
      <c r="N105" s="75"/>
      <c r="O105" s="75"/>
      <c r="P105" s="75"/>
      <c r="Q105" s="75"/>
      <c r="R105" s="75"/>
      <c r="S105" s="75"/>
      <c r="T105" s="75"/>
      <c r="U105" s="75"/>
      <c r="V105" s="75"/>
      <c r="W105" s="75"/>
    </row>
    <row r="106" spans="6:23" ht="12.75">
      <c r="F106" s="75"/>
      <c r="G106" s="75"/>
      <c r="H106" s="75"/>
      <c r="I106" s="75"/>
      <c r="J106" s="75"/>
      <c r="K106" s="75"/>
      <c r="L106" s="75"/>
      <c r="M106" s="75"/>
      <c r="N106" s="75"/>
      <c r="O106" s="75"/>
      <c r="P106" s="75"/>
      <c r="Q106" s="75"/>
      <c r="R106" s="75"/>
      <c r="S106" s="75"/>
      <c r="T106" s="75"/>
      <c r="U106" s="75"/>
      <c r="V106" s="75"/>
      <c r="W106" s="75"/>
    </row>
    <row r="107" spans="6:23" ht="12.75">
      <c r="F107" s="75"/>
      <c r="G107" s="75"/>
      <c r="H107" s="75"/>
      <c r="I107" s="75"/>
      <c r="J107" s="75"/>
      <c r="K107" s="75"/>
      <c r="L107" s="75"/>
      <c r="M107" s="75"/>
      <c r="N107" s="75"/>
      <c r="O107" s="75"/>
      <c r="P107" s="75"/>
      <c r="Q107" s="75"/>
      <c r="R107" s="75"/>
      <c r="S107" s="75"/>
      <c r="T107" s="75"/>
      <c r="U107" s="75"/>
      <c r="V107" s="75"/>
      <c r="W107" s="75"/>
    </row>
    <row r="108" spans="6:23" ht="12.75">
      <c r="F108" s="75"/>
      <c r="G108" s="75"/>
      <c r="H108" s="75"/>
      <c r="I108" s="75"/>
      <c r="J108" s="75"/>
      <c r="K108" s="75"/>
      <c r="L108" s="75"/>
      <c r="M108" s="75"/>
      <c r="N108" s="75"/>
      <c r="O108" s="75"/>
      <c r="P108" s="75"/>
      <c r="Q108" s="75"/>
      <c r="R108" s="75"/>
      <c r="S108" s="75"/>
      <c r="T108" s="75"/>
      <c r="U108" s="75"/>
      <c r="V108" s="75"/>
      <c r="W108" s="75"/>
    </row>
    <row r="109" spans="6:23" ht="12.75">
      <c r="F109" s="75"/>
      <c r="G109" s="75"/>
      <c r="H109" s="75"/>
      <c r="I109" s="75"/>
      <c r="J109" s="75"/>
      <c r="K109" s="75"/>
      <c r="L109" s="75"/>
      <c r="M109" s="75"/>
      <c r="N109" s="75"/>
      <c r="O109" s="75"/>
      <c r="P109" s="75"/>
      <c r="Q109" s="75"/>
      <c r="R109" s="75"/>
      <c r="S109" s="75"/>
      <c r="T109" s="75"/>
      <c r="U109" s="75"/>
      <c r="V109" s="75"/>
      <c r="W109" s="75"/>
    </row>
    <row r="110" spans="6:23" ht="12.75">
      <c r="F110" s="75"/>
      <c r="G110" s="75"/>
      <c r="H110" s="75"/>
      <c r="I110" s="75"/>
      <c r="J110" s="75"/>
      <c r="K110" s="75"/>
      <c r="L110" s="75"/>
      <c r="M110" s="75"/>
      <c r="N110" s="75"/>
      <c r="O110" s="75"/>
      <c r="P110" s="75"/>
      <c r="Q110" s="75"/>
      <c r="R110" s="75"/>
      <c r="S110" s="75"/>
      <c r="T110" s="75"/>
      <c r="U110" s="75"/>
      <c r="V110" s="75"/>
      <c r="W110" s="75"/>
    </row>
    <row r="111" spans="6:23" ht="12.75">
      <c r="F111" s="75"/>
      <c r="G111" s="75"/>
      <c r="H111" s="75"/>
      <c r="I111" s="75"/>
      <c r="J111" s="75"/>
      <c r="K111" s="75"/>
      <c r="L111" s="75"/>
      <c r="M111" s="75"/>
      <c r="N111" s="75"/>
      <c r="O111" s="75"/>
      <c r="P111" s="75"/>
      <c r="Q111" s="75"/>
      <c r="R111" s="75"/>
      <c r="S111" s="75"/>
      <c r="T111" s="75"/>
      <c r="U111" s="75"/>
      <c r="V111" s="75"/>
      <c r="W111" s="75"/>
    </row>
    <row r="112" spans="6:23" ht="12.75">
      <c r="F112" s="75"/>
      <c r="G112" s="75"/>
      <c r="H112" s="75"/>
      <c r="I112" s="75"/>
      <c r="J112" s="75"/>
      <c r="K112" s="75"/>
      <c r="L112" s="75"/>
      <c r="M112" s="75"/>
      <c r="N112" s="75"/>
      <c r="O112" s="75"/>
      <c r="P112" s="75"/>
      <c r="Q112" s="75"/>
      <c r="R112" s="75"/>
      <c r="S112" s="75"/>
      <c r="T112" s="75"/>
      <c r="U112" s="75"/>
      <c r="V112" s="75"/>
      <c r="W112" s="75"/>
    </row>
    <row r="113" spans="6:23" ht="12.75">
      <c r="F113" s="75"/>
      <c r="G113" s="75"/>
      <c r="H113" s="75"/>
      <c r="I113" s="75"/>
      <c r="J113" s="75"/>
      <c r="K113" s="75"/>
      <c r="L113" s="75"/>
      <c r="M113" s="75"/>
      <c r="N113" s="75"/>
      <c r="O113" s="75"/>
      <c r="P113" s="75"/>
      <c r="Q113" s="75"/>
      <c r="R113" s="75"/>
      <c r="S113" s="75"/>
      <c r="T113" s="75"/>
      <c r="U113" s="75"/>
      <c r="V113" s="75"/>
      <c r="W113" s="75"/>
    </row>
    <row r="114" spans="6:23" ht="12.75">
      <c r="F114" s="75"/>
      <c r="G114" s="75"/>
      <c r="H114" s="75"/>
      <c r="I114" s="75"/>
      <c r="J114" s="75"/>
      <c r="K114" s="75"/>
      <c r="L114" s="75"/>
      <c r="M114" s="75"/>
      <c r="N114" s="75"/>
      <c r="O114" s="75"/>
      <c r="P114" s="75"/>
      <c r="Q114" s="75"/>
      <c r="R114" s="75"/>
      <c r="S114" s="75"/>
      <c r="T114" s="75"/>
      <c r="U114" s="75"/>
      <c r="V114" s="75"/>
      <c r="W114" s="75"/>
    </row>
    <row r="115" spans="6:23" ht="12.75">
      <c r="F115" s="75"/>
      <c r="G115" s="75"/>
      <c r="H115" s="75"/>
      <c r="I115" s="75"/>
      <c r="J115" s="75"/>
      <c r="K115" s="75"/>
      <c r="L115" s="75"/>
      <c r="M115" s="75"/>
      <c r="N115" s="75"/>
      <c r="O115" s="75"/>
      <c r="P115" s="75"/>
      <c r="Q115" s="75"/>
      <c r="R115" s="75"/>
      <c r="S115" s="75"/>
      <c r="T115" s="75"/>
      <c r="U115" s="75"/>
      <c r="V115" s="75"/>
      <c r="W115" s="75"/>
    </row>
    <row r="116" spans="6:23" ht="12.75">
      <c r="F116" s="75"/>
      <c r="G116" s="75"/>
      <c r="H116" s="75"/>
      <c r="I116" s="75"/>
      <c r="J116" s="75"/>
      <c r="K116" s="75"/>
      <c r="L116" s="75"/>
      <c r="M116" s="75"/>
      <c r="N116" s="75"/>
      <c r="O116" s="75"/>
      <c r="P116" s="75"/>
      <c r="Q116" s="75"/>
      <c r="R116" s="75"/>
      <c r="S116" s="75"/>
      <c r="T116" s="75"/>
      <c r="U116" s="75"/>
      <c r="V116" s="75"/>
      <c r="W116" s="75"/>
    </row>
    <row r="117" spans="6:23" ht="12.75">
      <c r="F117" s="75"/>
      <c r="G117" s="75"/>
      <c r="H117" s="75"/>
      <c r="I117" s="75"/>
      <c r="J117" s="75"/>
      <c r="K117" s="75"/>
      <c r="L117" s="75"/>
      <c r="M117" s="75"/>
      <c r="N117" s="75"/>
      <c r="O117" s="75"/>
      <c r="P117" s="75"/>
      <c r="Q117" s="75"/>
      <c r="R117" s="75"/>
      <c r="S117" s="75"/>
      <c r="T117" s="75"/>
      <c r="U117" s="75"/>
      <c r="V117" s="75"/>
      <c r="W117" s="75"/>
    </row>
    <row r="118" spans="6:23" ht="12.75">
      <c r="F118" s="75"/>
      <c r="G118" s="75"/>
      <c r="H118" s="75"/>
      <c r="I118" s="75"/>
      <c r="J118" s="75"/>
      <c r="K118" s="75"/>
      <c r="L118" s="75"/>
      <c r="M118" s="75"/>
      <c r="N118" s="75"/>
      <c r="O118" s="75"/>
      <c r="P118" s="75"/>
      <c r="Q118" s="75"/>
      <c r="R118" s="75"/>
      <c r="S118" s="75"/>
      <c r="T118" s="75"/>
      <c r="U118" s="75"/>
      <c r="V118" s="75"/>
      <c r="W118" s="75"/>
    </row>
    <row r="119" spans="6:23" ht="12.75">
      <c r="F119" s="75"/>
      <c r="G119" s="75"/>
      <c r="H119" s="75"/>
      <c r="I119" s="75"/>
      <c r="J119" s="75"/>
      <c r="K119" s="75"/>
      <c r="L119" s="75"/>
      <c r="M119" s="75"/>
      <c r="N119" s="75"/>
      <c r="O119" s="75"/>
      <c r="P119" s="75"/>
      <c r="Q119" s="75"/>
      <c r="R119" s="75"/>
      <c r="S119" s="75"/>
      <c r="T119" s="75"/>
      <c r="U119" s="75"/>
      <c r="V119" s="75"/>
      <c r="W119" s="75"/>
    </row>
    <row r="120" spans="6:23" ht="12.75">
      <c r="F120" s="75"/>
      <c r="G120" s="75"/>
      <c r="H120" s="75"/>
      <c r="I120" s="75"/>
      <c r="J120" s="75"/>
      <c r="K120" s="75"/>
      <c r="L120" s="75"/>
      <c r="M120" s="75"/>
      <c r="N120" s="75"/>
      <c r="O120" s="75"/>
      <c r="P120" s="75"/>
      <c r="Q120" s="75"/>
      <c r="R120" s="75"/>
      <c r="S120" s="75"/>
      <c r="T120" s="75"/>
      <c r="U120" s="75"/>
      <c r="V120" s="75"/>
      <c r="W120" s="75"/>
    </row>
    <row r="121" spans="6:23" ht="12.75">
      <c r="F121" s="75"/>
      <c r="G121" s="75"/>
      <c r="H121" s="75"/>
      <c r="I121" s="75"/>
      <c r="J121" s="75"/>
      <c r="K121" s="75"/>
      <c r="L121" s="75"/>
      <c r="M121" s="75"/>
      <c r="N121" s="75"/>
      <c r="O121" s="75"/>
      <c r="P121" s="75"/>
      <c r="Q121" s="75"/>
      <c r="R121" s="75"/>
      <c r="S121" s="75"/>
      <c r="T121" s="75"/>
      <c r="U121" s="75"/>
      <c r="V121" s="75"/>
      <c r="W121" s="75"/>
    </row>
    <row r="122" spans="6:23" ht="12.75">
      <c r="F122" s="75"/>
      <c r="G122" s="75"/>
      <c r="H122" s="75"/>
      <c r="I122" s="75"/>
      <c r="J122" s="75"/>
      <c r="K122" s="75"/>
      <c r="L122" s="75"/>
      <c r="M122" s="75"/>
      <c r="N122" s="75"/>
      <c r="O122" s="75"/>
      <c r="P122" s="75"/>
      <c r="Q122" s="75"/>
      <c r="R122" s="75"/>
      <c r="S122" s="75"/>
      <c r="T122" s="75"/>
      <c r="U122" s="75"/>
      <c r="V122" s="75"/>
      <c r="W122" s="75"/>
    </row>
    <row r="123" spans="6:23" ht="12.75">
      <c r="F123" s="75"/>
      <c r="G123" s="75"/>
      <c r="H123" s="75"/>
      <c r="I123" s="75"/>
      <c r="J123" s="75"/>
      <c r="K123" s="75"/>
      <c r="L123" s="75"/>
      <c r="M123" s="75"/>
      <c r="N123" s="75"/>
      <c r="O123" s="75"/>
      <c r="P123" s="75"/>
      <c r="Q123" s="75"/>
      <c r="R123" s="75"/>
      <c r="S123" s="75"/>
      <c r="T123" s="75"/>
      <c r="U123" s="75"/>
      <c r="V123" s="75"/>
      <c r="W123" s="75"/>
    </row>
    <row r="124" spans="6:23" ht="12.75">
      <c r="F124" s="75"/>
      <c r="G124" s="75"/>
      <c r="H124" s="75"/>
      <c r="I124" s="75"/>
      <c r="J124" s="75"/>
      <c r="K124" s="75"/>
      <c r="L124" s="75"/>
      <c r="M124" s="75"/>
      <c r="N124" s="75"/>
      <c r="O124" s="75"/>
      <c r="P124" s="75"/>
      <c r="Q124" s="75"/>
      <c r="R124" s="75"/>
      <c r="S124" s="75"/>
      <c r="T124" s="75"/>
      <c r="U124" s="75"/>
      <c r="V124" s="75"/>
      <c r="W124" s="75"/>
    </row>
    <row r="125" spans="6:23" ht="12.75">
      <c r="F125" s="75"/>
      <c r="G125" s="75"/>
      <c r="H125" s="75"/>
      <c r="I125" s="75"/>
      <c r="J125" s="75"/>
      <c r="K125" s="75"/>
      <c r="L125" s="75"/>
      <c r="M125" s="75"/>
      <c r="N125" s="75"/>
      <c r="O125" s="75"/>
      <c r="P125" s="75"/>
      <c r="Q125" s="75"/>
      <c r="R125" s="75"/>
      <c r="S125" s="75"/>
      <c r="T125" s="75"/>
      <c r="U125" s="75"/>
      <c r="V125" s="75"/>
      <c r="W125" s="75"/>
    </row>
    <row r="126" spans="6:23" ht="12.75">
      <c r="F126" s="75"/>
      <c r="G126" s="75"/>
      <c r="H126" s="75"/>
      <c r="I126" s="75"/>
      <c r="J126" s="75"/>
      <c r="K126" s="75"/>
      <c r="L126" s="75"/>
      <c r="M126" s="75"/>
      <c r="N126" s="75"/>
      <c r="O126" s="75"/>
      <c r="P126" s="75"/>
      <c r="Q126" s="75"/>
      <c r="R126" s="75"/>
      <c r="S126" s="75"/>
      <c r="T126" s="75"/>
      <c r="U126" s="75"/>
      <c r="V126" s="75"/>
      <c r="W126" s="75"/>
    </row>
    <row r="127" spans="6:23" ht="12.75">
      <c r="F127" s="75"/>
      <c r="G127" s="75"/>
      <c r="H127" s="75"/>
      <c r="I127" s="75"/>
      <c r="J127" s="75"/>
      <c r="K127" s="75"/>
      <c r="L127" s="75"/>
      <c r="M127" s="75"/>
      <c r="N127" s="75"/>
      <c r="O127" s="75"/>
      <c r="P127" s="75"/>
      <c r="Q127" s="75"/>
      <c r="R127" s="75"/>
      <c r="S127" s="75"/>
      <c r="T127" s="75"/>
      <c r="U127" s="75"/>
      <c r="V127" s="75"/>
      <c r="W127" s="75"/>
    </row>
    <row r="128" spans="6:23" ht="12.75">
      <c r="F128" s="75"/>
      <c r="G128" s="75"/>
      <c r="H128" s="75"/>
      <c r="I128" s="75"/>
      <c r="J128" s="75"/>
      <c r="K128" s="75"/>
      <c r="L128" s="75"/>
      <c r="M128" s="75"/>
      <c r="N128" s="75"/>
      <c r="O128" s="75"/>
      <c r="P128" s="75"/>
      <c r="Q128" s="75"/>
      <c r="R128" s="75"/>
      <c r="S128" s="75"/>
      <c r="T128" s="75"/>
      <c r="U128" s="75"/>
      <c r="V128" s="75"/>
      <c r="W128" s="75"/>
    </row>
    <row r="129" spans="6:23" ht="12.75">
      <c r="F129" s="75"/>
      <c r="G129" s="75"/>
      <c r="H129" s="75"/>
      <c r="I129" s="75"/>
      <c r="J129" s="75"/>
      <c r="K129" s="75"/>
      <c r="L129" s="75"/>
      <c r="M129" s="75"/>
      <c r="N129" s="75"/>
      <c r="O129" s="75"/>
      <c r="P129" s="75"/>
      <c r="Q129" s="75"/>
      <c r="R129" s="75"/>
      <c r="S129" s="75"/>
      <c r="T129" s="75"/>
      <c r="U129" s="75"/>
      <c r="V129" s="75"/>
      <c r="W129" s="75"/>
    </row>
    <row r="130" spans="6:23" ht="12.75">
      <c r="F130" s="75"/>
      <c r="G130" s="75"/>
      <c r="H130" s="75"/>
      <c r="I130" s="75"/>
      <c r="J130" s="75"/>
      <c r="K130" s="75"/>
      <c r="L130" s="75"/>
      <c r="M130" s="75"/>
      <c r="N130" s="75"/>
      <c r="O130" s="75"/>
      <c r="P130" s="75"/>
      <c r="Q130" s="75"/>
      <c r="R130" s="75"/>
      <c r="S130" s="75"/>
      <c r="T130" s="75"/>
      <c r="U130" s="75"/>
      <c r="V130" s="75"/>
      <c r="W130" s="75"/>
    </row>
    <row r="131" spans="6:23" ht="12.75">
      <c r="F131" s="75"/>
      <c r="G131" s="75"/>
      <c r="H131" s="75"/>
      <c r="I131" s="75"/>
      <c r="J131" s="75"/>
      <c r="K131" s="75"/>
      <c r="L131" s="75"/>
      <c r="M131" s="75"/>
      <c r="N131" s="75"/>
      <c r="O131" s="75"/>
      <c r="P131" s="75"/>
      <c r="Q131" s="75"/>
      <c r="R131" s="75"/>
      <c r="S131" s="75"/>
      <c r="T131" s="75"/>
      <c r="U131" s="75"/>
      <c r="V131" s="75"/>
      <c r="W131" s="75"/>
    </row>
    <row r="132" spans="6:23" ht="12.75">
      <c r="F132" s="75"/>
      <c r="G132" s="75"/>
      <c r="H132" s="75"/>
      <c r="I132" s="75"/>
      <c r="J132" s="75"/>
      <c r="K132" s="75"/>
      <c r="L132" s="75"/>
      <c r="M132" s="75"/>
      <c r="N132" s="75"/>
      <c r="O132" s="75"/>
      <c r="P132" s="75"/>
      <c r="Q132" s="75"/>
      <c r="R132" s="75"/>
      <c r="S132" s="75"/>
      <c r="T132" s="75"/>
      <c r="U132" s="75"/>
      <c r="V132" s="75"/>
      <c r="W132" s="75"/>
    </row>
    <row r="133" spans="6:23" ht="12.75">
      <c r="F133" s="75"/>
      <c r="G133" s="75"/>
      <c r="H133" s="75"/>
      <c r="I133" s="75"/>
      <c r="J133" s="75"/>
      <c r="K133" s="75"/>
      <c r="L133" s="75"/>
      <c r="M133" s="75"/>
      <c r="N133" s="75"/>
      <c r="O133" s="75"/>
      <c r="P133" s="75"/>
      <c r="Q133" s="75"/>
      <c r="R133" s="75"/>
      <c r="S133" s="75"/>
      <c r="T133" s="75"/>
      <c r="U133" s="75"/>
      <c r="V133" s="75"/>
      <c r="W133" s="75"/>
    </row>
    <row r="134" spans="6:23" ht="12.75">
      <c r="F134" s="75"/>
      <c r="G134" s="75"/>
      <c r="H134" s="75"/>
      <c r="I134" s="75"/>
      <c r="J134" s="75"/>
      <c r="K134" s="75"/>
      <c r="L134" s="75"/>
      <c r="M134" s="75"/>
      <c r="N134" s="75"/>
      <c r="O134" s="75"/>
      <c r="P134" s="75"/>
      <c r="Q134" s="75"/>
      <c r="R134" s="75"/>
      <c r="S134" s="75"/>
      <c r="T134" s="75"/>
      <c r="U134" s="75"/>
      <c r="V134" s="75"/>
      <c r="W134" s="75"/>
    </row>
    <row r="135" spans="6:23" ht="12.75">
      <c r="F135" s="75"/>
      <c r="G135" s="75"/>
      <c r="H135" s="75"/>
      <c r="I135" s="75"/>
      <c r="J135" s="75"/>
      <c r="K135" s="75"/>
      <c r="L135" s="75"/>
      <c r="M135" s="75"/>
      <c r="N135" s="75"/>
      <c r="O135" s="75"/>
      <c r="P135" s="75"/>
      <c r="Q135" s="75"/>
      <c r="R135" s="75"/>
      <c r="S135" s="75"/>
      <c r="T135" s="75"/>
      <c r="U135" s="75"/>
      <c r="V135" s="75"/>
      <c r="W135" s="75"/>
    </row>
    <row r="136" spans="6:23" ht="12.75">
      <c r="F136" s="75"/>
      <c r="G136" s="75"/>
      <c r="H136" s="75"/>
      <c r="I136" s="75"/>
      <c r="J136" s="75"/>
      <c r="K136" s="75"/>
      <c r="L136" s="75"/>
      <c r="M136" s="75"/>
      <c r="N136" s="75"/>
      <c r="O136" s="75"/>
      <c r="P136" s="75"/>
      <c r="Q136" s="75"/>
      <c r="R136" s="75"/>
      <c r="S136" s="75"/>
      <c r="T136" s="75"/>
      <c r="U136" s="75"/>
      <c r="V136" s="75"/>
      <c r="W136" s="75"/>
    </row>
    <row r="137" spans="6:23" ht="12.75">
      <c r="F137" s="75"/>
      <c r="G137" s="75"/>
      <c r="H137" s="75"/>
      <c r="I137" s="75"/>
      <c r="J137" s="75"/>
      <c r="K137" s="75"/>
      <c r="L137" s="75"/>
      <c r="M137" s="75"/>
      <c r="N137" s="75"/>
      <c r="O137" s="75"/>
      <c r="P137" s="75"/>
      <c r="Q137" s="75"/>
      <c r="R137" s="75"/>
      <c r="S137" s="75"/>
      <c r="T137" s="75"/>
      <c r="U137" s="75"/>
      <c r="V137" s="75"/>
      <c r="W137" s="75"/>
    </row>
    <row r="138" spans="6:23" ht="12.75">
      <c r="F138" s="75"/>
      <c r="G138" s="75"/>
      <c r="H138" s="75"/>
      <c r="I138" s="75"/>
      <c r="J138" s="75"/>
      <c r="K138" s="75"/>
      <c r="L138" s="75"/>
      <c r="M138" s="75"/>
      <c r="N138" s="75"/>
      <c r="O138" s="75"/>
      <c r="P138" s="75"/>
      <c r="Q138" s="75"/>
      <c r="R138" s="75"/>
      <c r="S138" s="75"/>
      <c r="T138" s="75"/>
      <c r="U138" s="75"/>
      <c r="V138" s="75"/>
      <c r="W138" s="75"/>
    </row>
    <row r="139" spans="6:23" ht="12.75">
      <c r="F139" s="75"/>
      <c r="G139" s="75"/>
      <c r="H139" s="75"/>
      <c r="I139" s="75"/>
      <c r="J139" s="75"/>
      <c r="K139" s="75"/>
      <c r="L139" s="75"/>
      <c r="M139" s="75"/>
      <c r="N139" s="75"/>
      <c r="O139" s="75"/>
      <c r="P139" s="75"/>
      <c r="Q139" s="75"/>
      <c r="R139" s="75"/>
      <c r="S139" s="75"/>
      <c r="T139" s="75"/>
      <c r="U139" s="75"/>
      <c r="V139" s="75"/>
      <c r="W139" s="75"/>
    </row>
    <row r="140" spans="6:23" ht="12.75">
      <c r="F140" s="75"/>
      <c r="G140" s="75"/>
      <c r="H140" s="75"/>
      <c r="I140" s="75"/>
      <c r="J140" s="75"/>
      <c r="K140" s="75"/>
      <c r="L140" s="75"/>
      <c r="M140" s="75"/>
      <c r="N140" s="75"/>
      <c r="O140" s="75"/>
      <c r="P140" s="75"/>
      <c r="Q140" s="75"/>
      <c r="R140" s="75"/>
      <c r="S140" s="75"/>
      <c r="T140" s="75"/>
      <c r="U140" s="75"/>
      <c r="V140" s="75"/>
      <c r="W140" s="75"/>
    </row>
    <row r="141" spans="6:23" ht="12.75">
      <c r="F141" s="75"/>
      <c r="G141" s="75"/>
      <c r="H141" s="75"/>
      <c r="I141" s="75"/>
      <c r="J141" s="75"/>
      <c r="K141" s="75"/>
      <c r="L141" s="75"/>
      <c r="M141" s="75"/>
      <c r="N141" s="75"/>
      <c r="O141" s="75"/>
      <c r="P141" s="75"/>
      <c r="Q141" s="75"/>
      <c r="R141" s="75"/>
      <c r="S141" s="75"/>
      <c r="T141" s="75"/>
      <c r="U141" s="75"/>
      <c r="V141" s="75"/>
      <c r="W141" s="75"/>
    </row>
    <row r="142" spans="6:23" ht="12.75">
      <c r="F142" s="75"/>
      <c r="G142" s="75"/>
      <c r="H142" s="75"/>
      <c r="I142" s="75"/>
      <c r="J142" s="75"/>
      <c r="K142" s="75"/>
      <c r="L142" s="75"/>
      <c r="M142" s="75"/>
      <c r="N142" s="75"/>
      <c r="O142" s="75"/>
      <c r="P142" s="75"/>
      <c r="Q142" s="75"/>
      <c r="R142" s="75"/>
      <c r="S142" s="75"/>
      <c r="T142" s="75"/>
      <c r="U142" s="75"/>
      <c r="V142" s="75"/>
      <c r="W142" s="75"/>
    </row>
    <row r="143" spans="6:23" ht="12.75">
      <c r="F143" s="75"/>
      <c r="G143" s="75"/>
      <c r="H143" s="75"/>
      <c r="I143" s="75"/>
      <c r="J143" s="75"/>
      <c r="K143" s="75"/>
      <c r="L143" s="75"/>
      <c r="M143" s="75"/>
      <c r="N143" s="75"/>
      <c r="O143" s="75"/>
      <c r="P143" s="75"/>
      <c r="Q143" s="75"/>
      <c r="R143" s="75"/>
      <c r="S143" s="75"/>
      <c r="T143" s="75"/>
      <c r="U143" s="75"/>
      <c r="V143" s="75"/>
      <c r="W143" s="75"/>
    </row>
    <row r="144" spans="6:23" ht="12.75">
      <c r="F144" s="75"/>
      <c r="G144" s="75"/>
      <c r="H144" s="75"/>
      <c r="I144" s="75"/>
      <c r="J144" s="75"/>
      <c r="K144" s="75"/>
      <c r="L144" s="75"/>
      <c r="M144" s="75"/>
      <c r="N144" s="75"/>
      <c r="O144" s="75"/>
      <c r="P144" s="75"/>
      <c r="Q144" s="75"/>
      <c r="R144" s="75"/>
      <c r="S144" s="75"/>
      <c r="T144" s="75"/>
      <c r="U144" s="75"/>
      <c r="V144" s="75"/>
      <c r="W144" s="75"/>
    </row>
    <row r="145" spans="6:23" ht="12.75">
      <c r="F145" s="75"/>
      <c r="G145" s="75"/>
      <c r="H145" s="75"/>
      <c r="I145" s="75"/>
      <c r="J145" s="75"/>
      <c r="K145" s="75"/>
      <c r="L145" s="75"/>
      <c r="M145" s="75"/>
      <c r="N145" s="75"/>
      <c r="O145" s="75"/>
      <c r="P145" s="75"/>
      <c r="Q145" s="75"/>
      <c r="R145" s="75"/>
      <c r="S145" s="75"/>
      <c r="T145" s="75"/>
      <c r="U145" s="75"/>
      <c r="V145" s="75"/>
      <c r="W145" s="75"/>
    </row>
    <row r="146" spans="6:23" ht="12.75">
      <c r="F146" s="75"/>
      <c r="G146" s="75"/>
      <c r="H146" s="75"/>
      <c r="I146" s="75"/>
      <c r="J146" s="75"/>
      <c r="K146" s="75"/>
      <c r="L146" s="75"/>
      <c r="M146" s="75"/>
      <c r="N146" s="75"/>
      <c r="O146" s="75"/>
      <c r="P146" s="75"/>
      <c r="Q146" s="75"/>
      <c r="R146" s="75"/>
      <c r="S146" s="75"/>
      <c r="T146" s="75"/>
      <c r="U146" s="75"/>
      <c r="V146" s="75"/>
      <c r="W146" s="75"/>
    </row>
    <row r="147" spans="6:23" ht="12.75">
      <c r="F147" s="75"/>
      <c r="G147" s="75"/>
      <c r="H147" s="75"/>
      <c r="I147" s="75"/>
      <c r="J147" s="75"/>
      <c r="K147" s="75"/>
      <c r="L147" s="75"/>
      <c r="M147" s="75"/>
      <c r="N147" s="75"/>
      <c r="O147" s="75"/>
      <c r="P147" s="75"/>
      <c r="Q147" s="75"/>
      <c r="R147" s="75"/>
      <c r="S147" s="75"/>
      <c r="T147" s="75"/>
      <c r="U147" s="75"/>
      <c r="V147" s="75"/>
      <c r="W147" s="75"/>
    </row>
    <row r="148" spans="6:23" ht="12.75">
      <c r="F148" s="75"/>
      <c r="G148" s="75"/>
      <c r="H148" s="75"/>
      <c r="I148" s="75"/>
      <c r="J148" s="75"/>
      <c r="K148" s="75"/>
      <c r="L148" s="75"/>
      <c r="M148" s="75"/>
      <c r="N148" s="75"/>
      <c r="O148" s="75"/>
      <c r="P148" s="75"/>
      <c r="Q148" s="75"/>
      <c r="R148" s="75"/>
      <c r="S148" s="75"/>
      <c r="T148" s="75"/>
      <c r="U148" s="75"/>
      <c r="V148" s="75"/>
      <c r="W148" s="75"/>
    </row>
    <row r="149" spans="6:23" ht="12.75">
      <c r="F149" s="75"/>
      <c r="G149" s="75"/>
      <c r="H149" s="75"/>
      <c r="I149" s="75"/>
      <c r="J149" s="75"/>
      <c r="K149" s="75"/>
      <c r="L149" s="75"/>
      <c r="M149" s="75"/>
      <c r="N149" s="75"/>
      <c r="O149" s="75"/>
      <c r="P149" s="75"/>
      <c r="Q149" s="75"/>
      <c r="R149" s="75"/>
      <c r="S149" s="75"/>
      <c r="T149" s="75"/>
      <c r="U149" s="75"/>
      <c r="V149" s="75"/>
      <c r="W149" s="75"/>
    </row>
    <row r="150" spans="6:23" ht="12.75">
      <c r="F150" s="75"/>
      <c r="G150" s="75"/>
      <c r="H150" s="75"/>
      <c r="I150" s="75"/>
      <c r="J150" s="75"/>
      <c r="K150" s="75"/>
      <c r="L150" s="75"/>
      <c r="M150" s="75"/>
      <c r="N150" s="75"/>
      <c r="O150" s="75"/>
      <c r="P150" s="75"/>
      <c r="Q150" s="75"/>
      <c r="R150" s="75"/>
      <c r="S150" s="75"/>
      <c r="T150" s="75"/>
      <c r="U150" s="75"/>
      <c r="V150" s="75"/>
      <c r="W150" s="75"/>
    </row>
    <row r="151" spans="6:23" ht="12.75">
      <c r="F151" s="75"/>
      <c r="G151" s="75"/>
      <c r="H151" s="75"/>
      <c r="I151" s="75"/>
      <c r="J151" s="75"/>
      <c r="K151" s="75"/>
      <c r="L151" s="75"/>
      <c r="M151" s="75"/>
      <c r="N151" s="75"/>
      <c r="O151" s="75"/>
      <c r="P151" s="75"/>
      <c r="Q151" s="75"/>
      <c r="R151" s="75"/>
      <c r="S151" s="75"/>
      <c r="T151" s="75"/>
      <c r="U151" s="75"/>
      <c r="V151" s="75"/>
      <c r="W151" s="75"/>
    </row>
    <row r="152" spans="6:23" ht="12.75">
      <c r="F152" s="75"/>
      <c r="G152" s="75"/>
      <c r="H152" s="75"/>
      <c r="I152" s="75"/>
      <c r="J152" s="75"/>
      <c r="K152" s="75"/>
      <c r="L152" s="75"/>
      <c r="M152" s="75"/>
      <c r="N152" s="75"/>
      <c r="O152" s="75"/>
      <c r="P152" s="75"/>
      <c r="Q152" s="75"/>
      <c r="R152" s="75"/>
      <c r="S152" s="75"/>
      <c r="T152" s="75"/>
      <c r="U152" s="75"/>
      <c r="V152" s="75"/>
      <c r="W152" s="75"/>
    </row>
    <row r="153" spans="6:23" ht="12.75">
      <c r="F153" s="75"/>
      <c r="G153" s="75"/>
      <c r="H153" s="75"/>
      <c r="I153" s="75"/>
      <c r="J153" s="75"/>
      <c r="K153" s="75"/>
      <c r="L153" s="75"/>
      <c r="M153" s="75"/>
      <c r="N153" s="75"/>
      <c r="O153" s="75"/>
      <c r="P153" s="75"/>
      <c r="Q153" s="75"/>
      <c r="R153" s="75"/>
      <c r="S153" s="75"/>
      <c r="T153" s="75"/>
      <c r="U153" s="75"/>
      <c r="V153" s="75"/>
      <c r="W153" s="75"/>
    </row>
    <row r="154" spans="6:23" ht="12.75">
      <c r="F154" s="75"/>
      <c r="G154" s="75"/>
      <c r="H154" s="75"/>
      <c r="I154" s="75"/>
      <c r="J154" s="75"/>
      <c r="K154" s="75"/>
      <c r="L154" s="75"/>
      <c r="M154" s="75"/>
      <c r="N154" s="75"/>
      <c r="O154" s="75"/>
      <c r="P154" s="75"/>
      <c r="Q154" s="75"/>
      <c r="R154" s="75"/>
      <c r="S154" s="75"/>
      <c r="T154" s="75"/>
      <c r="U154" s="75"/>
      <c r="V154" s="75"/>
      <c r="W154" s="75"/>
    </row>
    <row r="155" spans="6:23" ht="12.75">
      <c r="F155" s="75"/>
      <c r="G155" s="75"/>
      <c r="H155" s="75"/>
      <c r="I155" s="75"/>
      <c r="J155" s="75"/>
      <c r="K155" s="75"/>
      <c r="L155" s="75"/>
      <c r="M155" s="75"/>
      <c r="N155" s="75"/>
      <c r="O155" s="75"/>
      <c r="P155" s="75"/>
      <c r="Q155" s="75"/>
      <c r="R155" s="75"/>
      <c r="S155" s="75"/>
      <c r="T155" s="75"/>
      <c r="U155" s="75"/>
      <c r="V155" s="75"/>
      <c r="W155" s="75"/>
    </row>
    <row r="156" spans="6:23" ht="12.75">
      <c r="F156" s="75"/>
      <c r="G156" s="75"/>
      <c r="H156" s="75"/>
      <c r="I156" s="75"/>
      <c r="J156" s="75"/>
      <c r="K156" s="75"/>
      <c r="L156" s="75"/>
      <c r="M156" s="75"/>
      <c r="N156" s="75"/>
      <c r="O156" s="75"/>
      <c r="P156" s="75"/>
      <c r="Q156" s="75"/>
      <c r="R156" s="75"/>
      <c r="S156" s="75"/>
      <c r="T156" s="75"/>
      <c r="U156" s="75"/>
      <c r="V156" s="75"/>
      <c r="W156" s="75"/>
    </row>
    <row r="157" spans="6:23" ht="12.75">
      <c r="F157" s="75"/>
      <c r="G157" s="75"/>
      <c r="H157" s="75"/>
      <c r="I157" s="75"/>
      <c r="J157" s="75"/>
      <c r="K157" s="75"/>
      <c r="L157" s="75"/>
      <c r="M157" s="75"/>
      <c r="N157" s="75"/>
      <c r="O157" s="75"/>
      <c r="P157" s="75"/>
      <c r="Q157" s="75"/>
      <c r="R157" s="75"/>
      <c r="S157" s="75"/>
      <c r="T157" s="75"/>
      <c r="U157" s="75"/>
      <c r="V157" s="75"/>
      <c r="W157" s="75"/>
    </row>
    <row r="158" spans="6:23" ht="12.75">
      <c r="F158" s="75"/>
      <c r="G158" s="75"/>
      <c r="H158" s="75"/>
      <c r="I158" s="75"/>
      <c r="J158" s="75"/>
      <c r="K158" s="75"/>
      <c r="L158" s="75"/>
      <c r="M158" s="75"/>
      <c r="N158" s="75"/>
      <c r="O158" s="75"/>
      <c r="P158" s="75"/>
      <c r="Q158" s="75"/>
      <c r="R158" s="75"/>
      <c r="S158" s="75"/>
      <c r="T158" s="75"/>
      <c r="U158" s="75"/>
      <c r="V158" s="75"/>
      <c r="W158" s="75"/>
    </row>
    <row r="159" spans="6:23" ht="12.75">
      <c r="F159" s="75"/>
      <c r="G159" s="75"/>
      <c r="H159" s="75"/>
      <c r="I159" s="75"/>
      <c r="J159" s="75"/>
      <c r="K159" s="75"/>
      <c r="L159" s="75"/>
      <c r="M159" s="75"/>
      <c r="N159" s="75"/>
      <c r="O159" s="75"/>
      <c r="P159" s="75"/>
      <c r="Q159" s="75"/>
      <c r="R159" s="75"/>
      <c r="S159" s="75"/>
      <c r="T159" s="75"/>
      <c r="U159" s="75"/>
      <c r="V159" s="75"/>
      <c r="W159" s="75"/>
    </row>
    <row r="160" spans="6:23" ht="12.75">
      <c r="F160" s="75"/>
      <c r="G160" s="75"/>
      <c r="H160" s="75"/>
      <c r="I160" s="75"/>
      <c r="J160" s="75"/>
      <c r="K160" s="75"/>
      <c r="L160" s="75"/>
      <c r="M160" s="75"/>
      <c r="N160" s="75"/>
      <c r="O160" s="75"/>
      <c r="P160" s="75"/>
      <c r="Q160" s="75"/>
      <c r="R160" s="75"/>
      <c r="S160" s="75"/>
      <c r="T160" s="75"/>
      <c r="U160" s="75"/>
      <c r="V160" s="75"/>
      <c r="W160" s="75"/>
    </row>
    <row r="161" spans="6:23" ht="12.75">
      <c r="F161" s="75"/>
      <c r="G161" s="75"/>
      <c r="H161" s="75"/>
      <c r="I161" s="75"/>
      <c r="J161" s="75"/>
      <c r="K161" s="75"/>
      <c r="L161" s="75"/>
      <c r="M161" s="75"/>
      <c r="N161" s="75"/>
      <c r="O161" s="75"/>
      <c r="P161" s="75"/>
      <c r="Q161" s="75"/>
      <c r="R161" s="75"/>
      <c r="S161" s="75"/>
      <c r="T161" s="75"/>
      <c r="U161" s="75"/>
      <c r="V161" s="75"/>
      <c r="W161" s="75"/>
    </row>
    <row r="162" spans="6:23" ht="12.75">
      <c r="F162" s="75"/>
      <c r="G162" s="75"/>
      <c r="H162" s="75"/>
      <c r="I162" s="75"/>
      <c r="J162" s="75"/>
      <c r="K162" s="75"/>
      <c r="L162" s="75"/>
      <c r="M162" s="75"/>
      <c r="N162" s="75"/>
      <c r="O162" s="75"/>
      <c r="P162" s="75"/>
      <c r="Q162" s="75"/>
      <c r="R162" s="75"/>
      <c r="S162" s="75"/>
      <c r="T162" s="75"/>
      <c r="U162" s="75"/>
      <c r="V162" s="75"/>
      <c r="W162" s="75"/>
    </row>
    <row r="163" spans="6:23" ht="12.75">
      <c r="F163" s="75"/>
      <c r="G163" s="75"/>
      <c r="H163" s="75"/>
      <c r="I163" s="75"/>
      <c r="J163" s="75"/>
      <c r="K163" s="75"/>
      <c r="L163" s="75"/>
      <c r="M163" s="75"/>
      <c r="N163" s="75"/>
      <c r="O163" s="75"/>
      <c r="P163" s="75"/>
      <c r="Q163" s="75"/>
      <c r="R163" s="75"/>
      <c r="S163" s="75"/>
      <c r="T163" s="75"/>
      <c r="U163" s="75"/>
      <c r="V163" s="75"/>
      <c r="W163" s="75"/>
    </row>
  </sheetData>
  <sheetProtection/>
  <mergeCells count="9">
    <mergeCell ref="C11:E11"/>
    <mergeCell ref="A9:A10"/>
    <mergeCell ref="B2:I2"/>
    <mergeCell ref="B3:M3"/>
    <mergeCell ref="B5:M5"/>
    <mergeCell ref="C47:E47"/>
    <mergeCell ref="C31:E31"/>
    <mergeCell ref="C23:E23"/>
    <mergeCell ref="C39:E39"/>
  </mergeCells>
  <printOptions/>
  <pageMargins left="0.54" right="0.5118110236220472" top="0.71" bottom="0.26" header="0.5118110236220472" footer="0.16"/>
  <pageSetup fitToHeight="1" fitToWidth="1" horizontalDpi="600" verticalDpi="600" orientation="portrait" scale="47" r:id="rId1"/>
</worksheet>
</file>

<file path=xl/worksheets/sheet8.xml><?xml version="1.0" encoding="utf-8"?>
<worksheet xmlns="http://schemas.openxmlformats.org/spreadsheetml/2006/main" xmlns:r="http://schemas.openxmlformats.org/officeDocument/2006/relationships">
  <sheetPr>
    <pageSetUpPr fitToPage="1"/>
  </sheetPr>
  <dimension ref="A1:V124"/>
  <sheetViews>
    <sheetView zoomScale="70" zoomScaleNormal="70" zoomScaleSheetLayoutView="70" zoomScalePageLayoutView="0" workbookViewId="0" topLeftCell="A31">
      <selection activeCell="D69" sqref="D69"/>
    </sheetView>
  </sheetViews>
  <sheetFormatPr defaultColWidth="8.8515625" defaultRowHeight="12.75"/>
  <cols>
    <col min="1" max="1" width="10.140625" style="104" customWidth="1"/>
    <col min="2" max="2" width="5.28125" style="99" customWidth="1"/>
    <col min="3" max="3" width="2.140625" style="99" customWidth="1"/>
    <col min="4" max="4" width="42.7109375" style="99" customWidth="1"/>
    <col min="5" max="5" width="6.28125" style="99" customWidth="1"/>
    <col min="6" max="6" width="16.57421875" style="99" customWidth="1"/>
    <col min="7" max="7" width="1.421875" style="99" customWidth="1"/>
    <col min="8" max="8" width="14.57421875" style="99" customWidth="1"/>
    <col min="9" max="9" width="0.9921875" style="85" customWidth="1"/>
    <col min="10" max="10" width="1.57421875" style="105" hidden="1" customWidth="1"/>
    <col min="11" max="11" width="1.28515625" style="85" hidden="1" customWidth="1"/>
    <col min="12" max="12" width="18.8515625" style="85" bestFit="1" customWidth="1"/>
    <col min="13" max="13" width="0.71875" style="85" customWidth="1"/>
    <col min="14" max="14" width="15.140625" style="85" customWidth="1"/>
    <col min="15" max="15" width="0.71875" style="85" customWidth="1"/>
    <col min="16" max="16" width="14.57421875" style="85" customWidth="1"/>
    <col min="17" max="17" width="1.57421875" style="85" customWidth="1"/>
    <col min="18" max="18" width="14.57421875" style="85" customWidth="1"/>
    <col min="19" max="16384" width="8.8515625" style="85" customWidth="1"/>
  </cols>
  <sheetData>
    <row r="1" spans="1:18" ht="18">
      <c r="A1" s="214"/>
      <c r="B1" s="44"/>
      <c r="C1" s="44"/>
      <c r="D1" s="44"/>
      <c r="E1" s="44"/>
      <c r="F1" s="44"/>
      <c r="G1" s="44"/>
      <c r="H1" s="44"/>
      <c r="I1" s="44"/>
      <c r="J1" s="44"/>
      <c r="K1" s="44"/>
      <c r="L1" s="120"/>
      <c r="M1" s="120"/>
      <c r="N1" s="120"/>
      <c r="O1" s="120"/>
      <c r="P1" s="120"/>
      <c r="Q1" s="120"/>
      <c r="R1" s="120"/>
    </row>
    <row r="2" spans="1:18" ht="18">
      <c r="A2" s="215"/>
      <c r="B2" s="418" t="s">
        <v>44</v>
      </c>
      <c r="C2" s="418"/>
      <c r="D2" s="418"/>
      <c r="E2" s="418"/>
      <c r="F2" s="418"/>
      <c r="G2" s="418"/>
      <c r="H2" s="418"/>
      <c r="I2" s="418"/>
      <c r="J2" s="418"/>
      <c r="K2" s="418"/>
      <c r="L2" s="418"/>
      <c r="M2" s="418"/>
      <c r="N2" s="418"/>
      <c r="O2" s="418"/>
      <c r="P2" s="418"/>
      <c r="Q2" s="120"/>
      <c r="R2" s="216" t="s">
        <v>298</v>
      </c>
    </row>
    <row r="3" spans="1:18" ht="18">
      <c r="A3" s="215"/>
      <c r="B3" s="418" t="str">
        <f>'Parish Details'!H8</f>
        <v>ST LUKE'S,  FARNWORTH, WIDNES</v>
      </c>
      <c r="C3" s="418"/>
      <c r="D3" s="418"/>
      <c r="E3" s="418"/>
      <c r="F3" s="418"/>
      <c r="G3" s="418"/>
      <c r="H3" s="418"/>
      <c r="I3" s="418"/>
      <c r="J3" s="418"/>
      <c r="K3" s="418"/>
      <c r="L3" s="418"/>
      <c r="M3" s="418"/>
      <c r="N3" s="418"/>
      <c r="O3" s="418"/>
      <c r="P3" s="418"/>
      <c r="Q3" s="120"/>
      <c r="R3" s="120"/>
    </row>
    <row r="4" spans="1:18" ht="18">
      <c r="A4" s="215"/>
      <c r="B4" s="418" t="s">
        <v>72</v>
      </c>
      <c r="C4" s="418"/>
      <c r="D4" s="418"/>
      <c r="E4" s="418"/>
      <c r="F4" s="418"/>
      <c r="G4" s="418"/>
      <c r="H4" s="418"/>
      <c r="I4" s="418"/>
      <c r="J4" s="418"/>
      <c r="K4" s="418"/>
      <c r="L4" s="418"/>
      <c r="M4" s="418"/>
      <c r="N4" s="418"/>
      <c r="O4" s="418"/>
      <c r="P4" s="418"/>
      <c r="Q4" s="120"/>
      <c r="R4" s="120"/>
    </row>
    <row r="5" spans="1:18" ht="18">
      <c r="A5" s="215"/>
      <c r="B5" s="418" t="str">
        <f>CONCATENATE("For the year ended 31 December ",'Parish Details'!H11)</f>
        <v>For the year ended 31 December 2022</v>
      </c>
      <c r="C5" s="418"/>
      <c r="D5" s="418"/>
      <c r="E5" s="418"/>
      <c r="F5" s="418"/>
      <c r="G5" s="418"/>
      <c r="H5" s="418"/>
      <c r="I5" s="418"/>
      <c r="J5" s="418"/>
      <c r="K5" s="418"/>
      <c r="L5" s="418"/>
      <c r="M5" s="418"/>
      <c r="N5" s="418"/>
      <c r="O5" s="418"/>
      <c r="P5" s="418"/>
      <c r="Q5" s="120"/>
      <c r="R5" s="120"/>
    </row>
    <row r="6" spans="1:18" ht="18">
      <c r="A6" s="215"/>
      <c r="B6" s="44"/>
      <c r="C6" s="44"/>
      <c r="D6" s="44"/>
      <c r="E6" s="44"/>
      <c r="F6" s="44"/>
      <c r="G6" s="44"/>
      <c r="H6" s="44"/>
      <c r="I6" s="44"/>
      <c r="J6" s="44"/>
      <c r="K6" s="44"/>
      <c r="L6" s="120"/>
      <c r="M6" s="120"/>
      <c r="N6" s="120"/>
      <c r="O6" s="120"/>
      <c r="P6" s="120"/>
      <c r="Q6" s="120"/>
      <c r="R6" s="120"/>
    </row>
    <row r="7" spans="1:18" ht="18">
      <c r="A7" s="215"/>
      <c r="B7" s="217">
        <v>3</v>
      </c>
      <c r="C7" s="218" t="s">
        <v>101</v>
      </c>
      <c r="D7" s="218"/>
      <c r="E7" s="44"/>
      <c r="F7" s="44"/>
      <c r="G7" s="44"/>
      <c r="H7" s="44"/>
      <c r="I7" s="44"/>
      <c r="J7" s="44"/>
      <c r="K7" s="44"/>
      <c r="L7" s="120"/>
      <c r="M7" s="120"/>
      <c r="N7" s="120"/>
      <c r="O7" s="120"/>
      <c r="P7" s="120"/>
      <c r="Q7" s="120"/>
      <c r="R7" s="120"/>
    </row>
    <row r="8" spans="1:18" ht="18">
      <c r="A8" s="215"/>
      <c r="B8" s="46"/>
      <c r="C8" s="44"/>
      <c r="D8" s="219"/>
      <c r="E8" s="110"/>
      <c r="F8" s="48" t="s">
        <v>69</v>
      </c>
      <c r="G8" s="217"/>
      <c r="H8" s="48" t="s">
        <v>46</v>
      </c>
      <c r="I8" s="217"/>
      <c r="J8" s="110"/>
      <c r="K8" s="110"/>
      <c r="L8" s="48" t="s">
        <v>47</v>
      </c>
      <c r="M8" s="217"/>
      <c r="N8" s="217" t="s">
        <v>48</v>
      </c>
      <c r="O8" s="220"/>
      <c r="P8" s="220" t="s">
        <v>49</v>
      </c>
      <c r="Q8" s="220"/>
      <c r="R8" s="220"/>
    </row>
    <row r="9" spans="1:18" ht="18">
      <c r="A9" s="419" t="s">
        <v>89</v>
      </c>
      <c r="B9" s="46"/>
      <c r="C9" s="44"/>
      <c r="D9" s="44"/>
      <c r="E9" s="110"/>
      <c r="F9" s="48" t="s">
        <v>50</v>
      </c>
      <c r="G9" s="48"/>
      <c r="H9" s="48" t="s">
        <v>50</v>
      </c>
      <c r="I9" s="48"/>
      <c r="J9" s="110"/>
      <c r="K9" s="110"/>
      <c r="L9" s="48" t="s">
        <v>50</v>
      </c>
      <c r="M9" s="48"/>
      <c r="N9" s="48" t="s">
        <v>50</v>
      </c>
      <c r="O9" s="48"/>
      <c r="P9" s="48">
        <f>'Parish Details'!H11</f>
        <v>2022</v>
      </c>
      <c r="Q9" s="48"/>
      <c r="R9" s="48">
        <f>P9-1</f>
        <v>2021</v>
      </c>
    </row>
    <row r="10" spans="1:18" ht="18">
      <c r="A10" s="419"/>
      <c r="B10" s="46"/>
      <c r="C10" s="44"/>
      <c r="D10" s="44"/>
      <c r="E10" s="110"/>
      <c r="F10" s="48" t="s">
        <v>52</v>
      </c>
      <c r="G10" s="48"/>
      <c r="H10" s="48" t="s">
        <v>52</v>
      </c>
      <c r="I10" s="48"/>
      <c r="J10" s="110"/>
      <c r="K10" s="110"/>
      <c r="L10" s="48" t="s">
        <v>52</v>
      </c>
      <c r="M10" s="48"/>
      <c r="N10" s="48" t="s">
        <v>52</v>
      </c>
      <c r="O10" s="48"/>
      <c r="P10" s="48" t="s">
        <v>52</v>
      </c>
      <c r="Q10" s="48"/>
      <c r="R10" s="48" t="s">
        <v>52</v>
      </c>
    </row>
    <row r="11" spans="1:18" ht="18">
      <c r="A11" s="215"/>
      <c r="B11" s="221"/>
      <c r="C11" s="222"/>
      <c r="D11" s="222"/>
      <c r="E11" s="222"/>
      <c r="F11" s="110"/>
      <c r="G11" s="110"/>
      <c r="H11" s="48"/>
      <c r="I11" s="48"/>
      <c r="J11" s="48"/>
      <c r="K11" s="120"/>
      <c r="L11" s="48"/>
      <c r="M11" s="48"/>
      <c r="N11" s="120"/>
      <c r="O11" s="120"/>
      <c r="P11" s="120"/>
      <c r="Q11" s="120"/>
      <c r="R11" s="120"/>
    </row>
    <row r="12" spans="1:22" ht="18">
      <c r="A12" s="215"/>
      <c r="B12" s="46" t="s">
        <v>73</v>
      </c>
      <c r="C12" s="420" t="s">
        <v>142</v>
      </c>
      <c r="D12" s="420"/>
      <c r="E12" s="420"/>
      <c r="F12" s="223"/>
      <c r="G12" s="224"/>
      <c r="H12" s="205"/>
      <c r="I12" s="205"/>
      <c r="J12" s="205"/>
      <c r="K12" s="182"/>
      <c r="L12" s="205"/>
      <c r="M12" s="205"/>
      <c r="N12" s="182"/>
      <c r="O12" s="182"/>
      <c r="P12" s="225"/>
      <c r="Q12" s="182"/>
      <c r="R12" s="182"/>
      <c r="S12" s="75"/>
      <c r="T12" s="75"/>
      <c r="U12" s="75"/>
      <c r="V12" s="75"/>
    </row>
    <row r="13" spans="1:22" ht="18.75">
      <c r="A13" s="215"/>
      <c r="B13" s="226"/>
      <c r="C13" s="421" t="s">
        <v>143</v>
      </c>
      <c r="D13" s="421"/>
      <c r="E13" s="421"/>
      <c r="F13" s="223"/>
      <c r="G13" s="224"/>
      <c r="H13" s="205"/>
      <c r="I13" s="205"/>
      <c r="J13" s="205"/>
      <c r="K13" s="182"/>
      <c r="L13" s="205"/>
      <c r="M13" s="205"/>
      <c r="N13" s="182"/>
      <c r="O13" s="182"/>
      <c r="P13" s="225"/>
      <c r="Q13" s="182"/>
      <c r="R13" s="182"/>
      <c r="S13" s="75"/>
      <c r="T13" s="75"/>
      <c r="U13" s="75"/>
      <c r="V13" s="75"/>
    </row>
    <row r="14" spans="1:22" ht="18.75">
      <c r="A14" s="215">
        <v>1001</v>
      </c>
      <c r="B14" s="226"/>
      <c r="C14" s="228"/>
      <c r="D14" s="227" t="s">
        <v>160</v>
      </c>
      <c r="E14" s="229"/>
      <c r="F14" s="223"/>
      <c r="G14" s="224"/>
      <c r="H14" s="205"/>
      <c r="I14" s="205"/>
      <c r="J14" s="205"/>
      <c r="K14" s="182"/>
      <c r="L14" s="205"/>
      <c r="M14" s="205"/>
      <c r="N14" s="182"/>
      <c r="O14" s="182"/>
      <c r="P14" s="225"/>
      <c r="Q14" s="182"/>
      <c r="R14" s="182"/>
      <c r="S14" s="75"/>
      <c r="T14" s="75"/>
      <c r="U14" s="75"/>
      <c r="V14" s="75"/>
    </row>
    <row r="15" spans="1:22" ht="36.75">
      <c r="A15" s="215">
        <v>1002</v>
      </c>
      <c r="B15" s="226"/>
      <c r="C15" s="228"/>
      <c r="D15" s="227" t="s">
        <v>144</v>
      </c>
      <c r="E15" s="229"/>
      <c r="F15" s="223"/>
      <c r="G15" s="224"/>
      <c r="H15" s="205"/>
      <c r="I15" s="205"/>
      <c r="J15" s="205"/>
      <c r="K15" s="182"/>
      <c r="L15" s="205"/>
      <c r="M15" s="205"/>
      <c r="N15" s="182"/>
      <c r="O15" s="182"/>
      <c r="P15" s="182"/>
      <c r="Q15" s="182"/>
      <c r="R15" s="225"/>
      <c r="S15" s="75"/>
      <c r="T15" s="75"/>
      <c r="U15" s="75"/>
      <c r="V15" s="75"/>
    </row>
    <row r="16" spans="1:22" ht="36.75">
      <c r="A16" s="215">
        <v>1003</v>
      </c>
      <c r="B16" s="226"/>
      <c r="C16" s="228"/>
      <c r="D16" s="227" t="s">
        <v>146</v>
      </c>
      <c r="E16" s="229"/>
      <c r="F16" s="274"/>
      <c r="G16" s="275"/>
      <c r="H16" s="272"/>
      <c r="I16" s="272"/>
      <c r="J16" s="272"/>
      <c r="K16" s="270"/>
      <c r="L16" s="272"/>
      <c r="M16" s="272"/>
      <c r="N16" s="270"/>
      <c r="O16" s="270"/>
      <c r="P16" s="270"/>
      <c r="Q16" s="270"/>
      <c r="R16" s="276"/>
      <c r="S16" s="75"/>
      <c r="T16" s="75"/>
      <c r="U16" s="75"/>
      <c r="V16" s="75"/>
    </row>
    <row r="17" spans="1:22" ht="18.75">
      <c r="A17" s="215"/>
      <c r="B17" s="226"/>
      <c r="C17" s="228"/>
      <c r="D17" s="227" t="s">
        <v>147</v>
      </c>
      <c r="E17" s="229"/>
      <c r="F17" s="274"/>
      <c r="G17" s="275"/>
      <c r="H17" s="272"/>
      <c r="I17" s="272"/>
      <c r="J17" s="272"/>
      <c r="K17" s="270"/>
      <c r="L17" s="272"/>
      <c r="M17" s="272"/>
      <c r="N17" s="270"/>
      <c r="O17" s="270"/>
      <c r="P17" s="276"/>
      <c r="Q17" s="270"/>
      <c r="R17" s="276"/>
      <c r="S17" s="75"/>
      <c r="T17" s="75"/>
      <c r="U17" s="75"/>
      <c r="V17" s="75"/>
    </row>
    <row r="18" spans="1:22" ht="18">
      <c r="A18" s="215">
        <v>1004</v>
      </c>
      <c r="B18" s="46"/>
      <c r="C18" s="44"/>
      <c r="D18" s="227" t="s">
        <v>145</v>
      </c>
      <c r="E18" s="49"/>
      <c r="F18" s="274"/>
      <c r="G18" s="275"/>
      <c r="H18" s="272"/>
      <c r="I18" s="272"/>
      <c r="J18" s="272"/>
      <c r="K18" s="270"/>
      <c r="L18" s="272"/>
      <c r="M18" s="272"/>
      <c r="N18" s="270"/>
      <c r="O18" s="270"/>
      <c r="P18" s="276"/>
      <c r="Q18" s="270"/>
      <c r="R18" s="276"/>
      <c r="S18" s="75"/>
      <c r="T18" s="75"/>
      <c r="U18" s="75"/>
      <c r="V18" s="75"/>
    </row>
    <row r="19" spans="1:22" ht="18">
      <c r="A19" s="215"/>
      <c r="B19" s="46"/>
      <c r="C19" s="230"/>
      <c r="D19" s="110"/>
      <c r="E19" s="229"/>
      <c r="F19" s="274"/>
      <c r="G19" s="275"/>
      <c r="H19" s="272"/>
      <c r="I19" s="272"/>
      <c r="J19" s="272"/>
      <c r="K19" s="270"/>
      <c r="L19" s="272"/>
      <c r="M19" s="272"/>
      <c r="N19" s="270"/>
      <c r="O19" s="270"/>
      <c r="P19" s="276"/>
      <c r="Q19" s="270"/>
      <c r="R19" s="271"/>
      <c r="S19" s="75"/>
      <c r="T19" s="75"/>
      <c r="U19" s="75"/>
      <c r="V19" s="75"/>
    </row>
    <row r="20" spans="1:22" ht="18">
      <c r="A20" s="215">
        <v>2001</v>
      </c>
      <c r="B20" s="46"/>
      <c r="C20" s="222"/>
      <c r="D20" s="222" t="s">
        <v>148</v>
      </c>
      <c r="E20" s="229"/>
      <c r="F20" s="274">
        <v>84325</v>
      </c>
      <c r="G20" s="275"/>
      <c r="H20" s="272"/>
      <c r="I20" s="272"/>
      <c r="J20" s="272"/>
      <c r="K20" s="270"/>
      <c r="L20" s="272"/>
      <c r="M20" s="272"/>
      <c r="N20" s="270"/>
      <c r="O20" s="270"/>
      <c r="P20" s="276">
        <f>SUM(F20:O20)</f>
        <v>84325</v>
      </c>
      <c r="Q20" s="270"/>
      <c r="R20" s="276">
        <v>84325</v>
      </c>
      <c r="S20" s="75"/>
      <c r="T20" s="75"/>
      <c r="U20" s="75"/>
      <c r="V20" s="75"/>
    </row>
    <row r="21" spans="1:22" ht="18.75">
      <c r="A21" s="215">
        <v>2002</v>
      </c>
      <c r="B21" s="46"/>
      <c r="C21" s="231"/>
      <c r="D21" s="227" t="s">
        <v>149</v>
      </c>
      <c r="E21" s="229"/>
      <c r="F21" s="274"/>
      <c r="G21" s="275"/>
      <c r="H21" s="272"/>
      <c r="I21" s="272"/>
      <c r="J21" s="272"/>
      <c r="K21" s="270"/>
      <c r="L21" s="272"/>
      <c r="M21" s="272"/>
      <c r="N21" s="270"/>
      <c r="O21" s="270"/>
      <c r="P21" s="276"/>
      <c r="Q21" s="270"/>
      <c r="R21" s="276"/>
      <c r="S21" s="75"/>
      <c r="T21" s="75"/>
      <c r="U21" s="75"/>
      <c r="V21" s="75"/>
    </row>
    <row r="22" spans="1:22" ht="18.75">
      <c r="A22" s="215">
        <v>2003</v>
      </c>
      <c r="B22" s="46"/>
      <c r="C22" s="231"/>
      <c r="D22" s="227" t="s">
        <v>257</v>
      </c>
      <c r="E22" s="229"/>
      <c r="F22" s="274">
        <v>2800</v>
      </c>
      <c r="G22" s="275"/>
      <c r="H22" s="272"/>
      <c r="I22" s="272"/>
      <c r="J22" s="272"/>
      <c r="K22" s="270"/>
      <c r="L22" s="272"/>
      <c r="M22" s="272"/>
      <c r="N22" s="270"/>
      <c r="O22" s="270"/>
      <c r="P22" s="276">
        <f>SUM(F22:O22)</f>
        <v>2800</v>
      </c>
      <c r="Q22" s="270"/>
      <c r="R22" s="276">
        <v>7132.09</v>
      </c>
      <c r="S22" s="75"/>
      <c r="T22" s="75"/>
      <c r="U22" s="75"/>
      <c r="V22" s="75"/>
    </row>
    <row r="23" spans="1:22" ht="18.75">
      <c r="A23" s="215">
        <v>2004</v>
      </c>
      <c r="B23" s="46"/>
      <c r="C23" s="231"/>
      <c r="D23" s="227" t="s">
        <v>75</v>
      </c>
      <c r="E23" s="229"/>
      <c r="F23" s="274">
        <v>14514.23</v>
      </c>
      <c r="G23" s="275"/>
      <c r="H23" s="272"/>
      <c r="I23" s="272"/>
      <c r="J23" s="272"/>
      <c r="K23" s="270"/>
      <c r="L23" s="272"/>
      <c r="M23" s="272"/>
      <c r="N23" s="270"/>
      <c r="O23" s="270"/>
      <c r="P23" s="276">
        <f>SUM(F23:O23)</f>
        <v>14514.23</v>
      </c>
      <c r="Q23" s="270"/>
      <c r="R23" s="276">
        <v>4858.49</v>
      </c>
      <c r="S23" s="75"/>
      <c r="T23" s="75"/>
      <c r="U23" s="75"/>
      <c r="V23" s="75"/>
    </row>
    <row r="24" spans="1:22" ht="18.75">
      <c r="A24" s="215"/>
      <c r="B24" s="46"/>
      <c r="C24" s="230" t="s">
        <v>150</v>
      </c>
      <c r="D24" s="228"/>
      <c r="E24" s="229"/>
      <c r="F24" s="274"/>
      <c r="G24" s="275"/>
      <c r="H24" s="272"/>
      <c r="I24" s="272"/>
      <c r="J24" s="272"/>
      <c r="K24" s="270"/>
      <c r="L24" s="272"/>
      <c r="M24" s="272"/>
      <c r="N24" s="270"/>
      <c r="O24" s="270"/>
      <c r="P24" s="276"/>
      <c r="Q24" s="270"/>
      <c r="R24" s="276"/>
      <c r="S24" s="75"/>
      <c r="T24" s="75"/>
      <c r="U24" s="75"/>
      <c r="V24" s="75"/>
    </row>
    <row r="25" spans="1:22" ht="18">
      <c r="A25" s="215" t="s">
        <v>248</v>
      </c>
      <c r="B25" s="46"/>
      <c r="C25" s="232"/>
      <c r="D25" s="219" t="s">
        <v>258</v>
      </c>
      <c r="E25" s="46"/>
      <c r="F25" s="274">
        <v>3340.92</v>
      </c>
      <c r="G25" s="275"/>
      <c r="H25" s="340"/>
      <c r="I25" s="340"/>
      <c r="J25" s="340"/>
      <c r="K25" s="270"/>
      <c r="L25" s="340">
        <v>995.61</v>
      </c>
      <c r="M25" s="340"/>
      <c r="N25" s="270"/>
      <c r="O25" s="270"/>
      <c r="P25" s="276">
        <f>SUM(F25:O25)</f>
        <v>4336.53</v>
      </c>
      <c r="Q25" s="270"/>
      <c r="R25" s="276">
        <v>2574.51</v>
      </c>
      <c r="S25" s="75"/>
      <c r="T25" s="75"/>
      <c r="U25" s="75"/>
      <c r="V25" s="75"/>
    </row>
    <row r="26" spans="1:22" ht="18.75">
      <c r="A26" s="215" t="s">
        <v>249</v>
      </c>
      <c r="B26" s="46"/>
      <c r="C26" s="234"/>
      <c r="D26" s="222" t="s">
        <v>76</v>
      </c>
      <c r="E26" s="46"/>
      <c r="F26" s="274">
        <v>6003.32</v>
      </c>
      <c r="G26" s="275"/>
      <c r="H26" s="340"/>
      <c r="I26" s="340"/>
      <c r="J26" s="340"/>
      <c r="K26" s="270"/>
      <c r="L26" s="340">
        <v>979.66</v>
      </c>
      <c r="M26" s="340"/>
      <c r="N26" s="270"/>
      <c r="O26" s="270"/>
      <c r="P26" s="276">
        <f>SUM(F26:O26)</f>
        <v>6982.98</v>
      </c>
      <c r="Q26" s="270"/>
      <c r="R26" s="276">
        <v>6735.36</v>
      </c>
      <c r="S26" s="75"/>
      <c r="T26" s="75"/>
      <c r="U26" s="75"/>
      <c r="V26" s="75"/>
    </row>
    <row r="27" spans="1:22" ht="18.75">
      <c r="A27" s="215" t="s">
        <v>249</v>
      </c>
      <c r="B27" s="46"/>
      <c r="C27" s="234"/>
      <c r="D27" s="222" t="s">
        <v>262</v>
      </c>
      <c r="E27" s="46"/>
      <c r="F27" s="274">
        <v>609.01</v>
      </c>
      <c r="G27" s="275"/>
      <c r="H27" s="340"/>
      <c r="I27" s="340"/>
      <c r="J27" s="340"/>
      <c r="K27" s="270"/>
      <c r="L27" s="340"/>
      <c r="M27" s="340"/>
      <c r="N27" s="270"/>
      <c r="O27" s="270"/>
      <c r="P27" s="276">
        <f>SUM(F27:O27)</f>
        <v>609.01</v>
      </c>
      <c r="Q27" s="270"/>
      <c r="R27" s="276">
        <v>730.08</v>
      </c>
      <c r="S27" s="75"/>
      <c r="T27" s="75"/>
      <c r="U27" s="75"/>
      <c r="V27" s="75"/>
    </row>
    <row r="28" spans="1:22" ht="18">
      <c r="A28" s="215"/>
      <c r="B28" s="46"/>
      <c r="C28" s="222" t="s">
        <v>195</v>
      </c>
      <c r="D28" s="222"/>
      <c r="E28" s="46"/>
      <c r="F28" s="274"/>
      <c r="G28" s="275"/>
      <c r="H28" s="340"/>
      <c r="I28" s="340"/>
      <c r="J28" s="340"/>
      <c r="K28" s="270"/>
      <c r="L28" s="340"/>
      <c r="M28" s="340"/>
      <c r="N28" s="270"/>
      <c r="O28" s="270"/>
      <c r="P28" s="276"/>
      <c r="Q28" s="270"/>
      <c r="R28" s="276"/>
      <c r="S28" s="75"/>
      <c r="T28" s="75"/>
      <c r="U28" s="75"/>
      <c r="V28" s="75"/>
    </row>
    <row r="29" spans="1:22" ht="18">
      <c r="A29" s="215">
        <v>2006</v>
      </c>
      <c r="B29" s="46"/>
      <c r="C29" s="230" t="s">
        <v>151</v>
      </c>
      <c r="D29" s="222"/>
      <c r="E29" s="46"/>
      <c r="F29" s="274">
        <v>1875.38</v>
      </c>
      <c r="G29" s="275"/>
      <c r="H29" s="340"/>
      <c r="I29" s="340"/>
      <c r="J29" s="340"/>
      <c r="K29" s="270"/>
      <c r="L29" s="340"/>
      <c r="M29" s="340"/>
      <c r="N29" s="270"/>
      <c r="O29" s="270"/>
      <c r="P29" s="276">
        <f>SUM(F29:O29)</f>
        <v>1875.38</v>
      </c>
      <c r="Q29" s="270"/>
      <c r="R29" s="276">
        <v>3243.76</v>
      </c>
      <c r="S29" s="75"/>
      <c r="T29" s="75"/>
      <c r="U29" s="75"/>
      <c r="V29" s="75"/>
    </row>
    <row r="30" spans="1:22" ht="18">
      <c r="A30" s="215">
        <v>2007</v>
      </c>
      <c r="B30" s="46"/>
      <c r="C30" s="230" t="s">
        <v>152</v>
      </c>
      <c r="D30" s="222"/>
      <c r="E30" s="46"/>
      <c r="F30" s="274">
        <v>1999.12</v>
      </c>
      <c r="G30" s="275"/>
      <c r="H30" s="340">
        <v>545.8</v>
      </c>
      <c r="I30" s="340"/>
      <c r="J30" s="340"/>
      <c r="K30" s="270"/>
      <c r="L30" s="340"/>
      <c r="M30" s="340"/>
      <c r="N30" s="270"/>
      <c r="O30" s="270"/>
      <c r="P30" s="276">
        <f>SUM(F30:O30)</f>
        <v>2544.92</v>
      </c>
      <c r="Q30" s="270"/>
      <c r="R30" s="276">
        <v>2144.54</v>
      </c>
      <c r="S30" s="75"/>
      <c r="T30" s="75"/>
      <c r="U30" s="75"/>
      <c r="V30" s="75"/>
    </row>
    <row r="31" spans="1:22" ht="18">
      <c r="A31" s="215">
        <v>2008</v>
      </c>
      <c r="B31" s="46"/>
      <c r="C31" s="235" t="s">
        <v>153</v>
      </c>
      <c r="D31" s="219"/>
      <c r="E31" s="46"/>
      <c r="F31" s="274">
        <v>1083.77</v>
      </c>
      <c r="G31" s="275"/>
      <c r="H31" s="340"/>
      <c r="I31" s="340"/>
      <c r="J31" s="340"/>
      <c r="K31" s="270"/>
      <c r="L31" s="340"/>
      <c r="M31" s="340"/>
      <c r="N31" s="270"/>
      <c r="O31" s="270"/>
      <c r="P31" s="276">
        <f>SUM(F31:O31)</f>
        <v>1083.77</v>
      </c>
      <c r="Q31" s="270"/>
      <c r="R31" s="276">
        <v>344.12</v>
      </c>
      <c r="S31" s="75"/>
      <c r="T31" s="75"/>
      <c r="U31" s="75"/>
      <c r="V31" s="75"/>
    </row>
    <row r="32" spans="1:22" ht="18">
      <c r="A32" s="215">
        <v>2009</v>
      </c>
      <c r="B32" s="46"/>
      <c r="C32" s="235" t="s">
        <v>154</v>
      </c>
      <c r="D32" s="219"/>
      <c r="E32" s="46"/>
      <c r="F32" s="274">
        <v>1090.12</v>
      </c>
      <c r="G32" s="275"/>
      <c r="H32" s="340"/>
      <c r="I32" s="340"/>
      <c r="J32" s="340"/>
      <c r="K32" s="270"/>
      <c r="L32" s="340"/>
      <c r="M32" s="340"/>
      <c r="N32" s="270"/>
      <c r="O32" s="270"/>
      <c r="P32" s="276">
        <f>SUM(F32:O32)</f>
        <v>1090.12</v>
      </c>
      <c r="Q32" s="270"/>
      <c r="R32" s="276">
        <v>1165.82</v>
      </c>
      <c r="S32" s="75"/>
      <c r="T32" s="75"/>
      <c r="U32" s="75"/>
      <c r="V32" s="75"/>
    </row>
    <row r="33" spans="1:22" ht="18">
      <c r="A33" s="215">
        <v>2009</v>
      </c>
      <c r="B33" s="46"/>
      <c r="C33" s="235" t="s">
        <v>155</v>
      </c>
      <c r="D33" s="219"/>
      <c r="E33" s="46"/>
      <c r="F33" s="274"/>
      <c r="G33" s="275"/>
      <c r="H33" s="340"/>
      <c r="I33" s="340"/>
      <c r="J33" s="340"/>
      <c r="K33" s="270"/>
      <c r="L33" s="340"/>
      <c r="M33" s="340"/>
      <c r="N33" s="270"/>
      <c r="O33" s="270"/>
      <c r="P33" s="276"/>
      <c r="Q33" s="270"/>
      <c r="R33" s="276"/>
      <c r="S33" s="75"/>
      <c r="T33" s="75"/>
      <c r="U33" s="75"/>
      <c r="V33" s="75"/>
    </row>
    <row r="34" spans="1:22" ht="18">
      <c r="A34" s="215">
        <v>2017</v>
      </c>
      <c r="B34" s="46"/>
      <c r="C34" s="230" t="s">
        <v>156</v>
      </c>
      <c r="D34" s="219"/>
      <c r="E34" s="46"/>
      <c r="F34" s="274"/>
      <c r="G34" s="275"/>
      <c r="H34" s="340"/>
      <c r="I34" s="340"/>
      <c r="J34" s="340"/>
      <c r="K34" s="270"/>
      <c r="L34" s="340"/>
      <c r="M34" s="340"/>
      <c r="N34" s="270"/>
      <c r="O34" s="270"/>
      <c r="P34" s="276"/>
      <c r="Q34" s="270"/>
      <c r="R34" s="276"/>
      <c r="S34" s="75"/>
      <c r="T34" s="75"/>
      <c r="U34" s="75"/>
      <c r="V34" s="75"/>
    </row>
    <row r="35" spans="1:22" ht="18">
      <c r="A35" s="215">
        <v>2017</v>
      </c>
      <c r="B35" s="46"/>
      <c r="C35" s="230" t="s">
        <v>157</v>
      </c>
      <c r="D35" s="219"/>
      <c r="E35" s="46"/>
      <c r="F35" s="274"/>
      <c r="G35" s="275"/>
      <c r="H35" s="340"/>
      <c r="I35" s="340"/>
      <c r="J35" s="340"/>
      <c r="K35" s="270"/>
      <c r="L35" s="340"/>
      <c r="M35" s="340"/>
      <c r="N35" s="270"/>
      <c r="O35" s="270"/>
      <c r="P35" s="276"/>
      <c r="Q35" s="270"/>
      <c r="R35" s="276"/>
      <c r="S35" s="75"/>
      <c r="T35" s="75"/>
      <c r="U35" s="75"/>
      <c r="V35" s="75"/>
    </row>
    <row r="36" spans="1:22" ht="18">
      <c r="A36" s="215">
        <v>2010</v>
      </c>
      <c r="B36" s="46"/>
      <c r="C36" s="230" t="s">
        <v>158</v>
      </c>
      <c r="D36" s="219"/>
      <c r="E36" s="49"/>
      <c r="F36" s="274"/>
      <c r="G36" s="275"/>
      <c r="H36" s="272"/>
      <c r="I36" s="340"/>
      <c r="J36" s="272"/>
      <c r="K36" s="270"/>
      <c r="L36" s="272"/>
      <c r="M36" s="272"/>
      <c r="N36" s="270"/>
      <c r="O36" s="270"/>
      <c r="P36" s="276"/>
      <c r="Q36" s="270"/>
      <c r="R36" s="276"/>
      <c r="S36" s="75"/>
      <c r="T36" s="75"/>
      <c r="U36" s="75"/>
      <c r="V36" s="75"/>
    </row>
    <row r="37" spans="1:22" ht="18">
      <c r="A37" s="215">
        <v>2010</v>
      </c>
      <c r="B37" s="46"/>
      <c r="C37" s="230" t="s">
        <v>159</v>
      </c>
      <c r="D37" s="219"/>
      <c r="E37" s="49"/>
      <c r="F37" s="274"/>
      <c r="G37" s="275"/>
      <c r="H37" s="272"/>
      <c r="I37" s="340"/>
      <c r="J37" s="272"/>
      <c r="K37" s="270"/>
      <c r="L37" s="272"/>
      <c r="M37" s="272"/>
      <c r="N37" s="270"/>
      <c r="O37" s="270"/>
      <c r="P37" s="276"/>
      <c r="Q37" s="270"/>
      <c r="R37" s="276"/>
      <c r="S37" s="75"/>
      <c r="T37" s="75"/>
      <c r="U37" s="75"/>
      <c r="V37" s="75"/>
    </row>
    <row r="38" spans="1:22" ht="18">
      <c r="A38" s="215">
        <v>2012</v>
      </c>
      <c r="B38" s="46"/>
      <c r="C38" s="230" t="s">
        <v>226</v>
      </c>
      <c r="D38" s="219"/>
      <c r="E38" s="46"/>
      <c r="F38" s="274"/>
      <c r="G38" s="275"/>
      <c r="H38" s="340"/>
      <c r="I38" s="340"/>
      <c r="J38" s="340"/>
      <c r="K38" s="270"/>
      <c r="L38" s="340">
        <v>8952</v>
      </c>
      <c r="M38" s="340"/>
      <c r="N38" s="270"/>
      <c r="O38" s="270"/>
      <c r="P38" s="276">
        <f>SUM(F38:O38)</f>
        <v>8952</v>
      </c>
      <c r="Q38" s="270"/>
      <c r="R38" s="276"/>
      <c r="S38" s="75"/>
      <c r="T38" s="75"/>
      <c r="U38" s="75"/>
      <c r="V38" s="75"/>
    </row>
    <row r="39" spans="1:22" ht="18">
      <c r="A39" s="215" t="s">
        <v>250</v>
      </c>
      <c r="B39" s="46"/>
      <c r="C39" s="230" t="s">
        <v>228</v>
      </c>
      <c r="D39" s="219"/>
      <c r="E39" s="46"/>
      <c r="F39" s="274"/>
      <c r="G39" s="275"/>
      <c r="H39" s="340"/>
      <c r="I39" s="340"/>
      <c r="J39" s="340"/>
      <c r="K39" s="270"/>
      <c r="L39" s="340"/>
      <c r="M39" s="340"/>
      <c r="N39" s="270"/>
      <c r="O39" s="270"/>
      <c r="P39" s="276"/>
      <c r="Q39" s="270"/>
      <c r="R39" s="276"/>
      <c r="S39" s="75"/>
      <c r="T39" s="75"/>
      <c r="U39" s="75"/>
      <c r="V39" s="75"/>
    </row>
    <row r="40" spans="1:22" ht="18">
      <c r="A40" s="215"/>
      <c r="B40" s="46"/>
      <c r="C40" s="232"/>
      <c r="D40" s="219" t="s">
        <v>381</v>
      </c>
      <c r="E40" s="47"/>
      <c r="F40" s="341"/>
      <c r="G40" s="275"/>
      <c r="H40" s="341"/>
      <c r="I40" s="340"/>
      <c r="J40" s="272"/>
      <c r="K40" s="270"/>
      <c r="L40" s="341"/>
      <c r="M40" s="272"/>
      <c r="N40" s="341"/>
      <c r="O40" s="270"/>
      <c r="P40" s="342"/>
      <c r="Q40" s="270"/>
      <c r="R40" s="342">
        <v>6812.38</v>
      </c>
      <c r="S40" s="75"/>
      <c r="T40" s="75"/>
      <c r="U40" s="75"/>
      <c r="V40" s="75"/>
    </row>
    <row r="41" spans="1:22" ht="18">
      <c r="A41" s="215"/>
      <c r="B41" s="46"/>
      <c r="C41" s="44"/>
      <c r="D41" s="44"/>
      <c r="E41" s="47"/>
      <c r="F41" s="272"/>
      <c r="G41" s="275"/>
      <c r="H41" s="272"/>
      <c r="I41" s="272"/>
      <c r="J41" s="272"/>
      <c r="K41" s="343"/>
      <c r="L41" s="272"/>
      <c r="M41" s="272"/>
      <c r="N41" s="272"/>
      <c r="O41" s="343"/>
      <c r="P41" s="276"/>
      <c r="Q41" s="343"/>
      <c r="R41" s="344"/>
      <c r="S41" s="75"/>
      <c r="T41" s="75"/>
      <c r="U41" s="75"/>
      <c r="V41" s="75"/>
    </row>
    <row r="42" spans="1:22" s="102" customFormat="1" ht="18">
      <c r="A42" s="237"/>
      <c r="B42" s="46"/>
      <c r="C42" s="44"/>
      <c r="D42" s="44"/>
      <c r="E42" s="238"/>
      <c r="F42" s="345">
        <f>SUM(F20:F41)</f>
        <v>117640.87</v>
      </c>
      <c r="G42" s="346"/>
      <c r="H42" s="347">
        <f>SUM(H20:H41)</f>
        <v>545.8</v>
      </c>
      <c r="I42" s="348"/>
      <c r="J42" s="272"/>
      <c r="K42" s="272"/>
      <c r="L42" s="347">
        <f>SUM(L20:L41)</f>
        <v>10927.27</v>
      </c>
      <c r="M42" s="272"/>
      <c r="N42" s="347"/>
      <c r="O42" s="272"/>
      <c r="P42" s="345">
        <f>SUM(F42:O42)</f>
        <v>129113.94</v>
      </c>
      <c r="Q42" s="272"/>
      <c r="R42" s="347">
        <f>SUM(R20:R41)</f>
        <v>120066.15</v>
      </c>
      <c r="S42" s="103"/>
      <c r="T42" s="103"/>
      <c r="U42" s="103"/>
      <c r="V42" s="103"/>
    </row>
    <row r="43" spans="1:22" ht="18">
      <c r="A43" s="215"/>
      <c r="B43" s="46"/>
      <c r="C43" s="44"/>
      <c r="D43" s="44"/>
      <c r="E43" s="110"/>
      <c r="F43" s="275"/>
      <c r="G43" s="275"/>
      <c r="H43" s="272"/>
      <c r="I43" s="349"/>
      <c r="J43" s="272"/>
      <c r="K43" s="272"/>
      <c r="L43" s="272"/>
      <c r="M43" s="272"/>
      <c r="N43" s="272"/>
      <c r="O43" s="272"/>
      <c r="P43" s="272"/>
      <c r="Q43" s="272"/>
      <c r="R43" s="343"/>
      <c r="S43" s="75"/>
      <c r="T43" s="75"/>
      <c r="U43" s="75"/>
      <c r="V43" s="75"/>
    </row>
    <row r="44" spans="1:22" ht="18">
      <c r="A44" s="215"/>
      <c r="B44" s="46" t="s">
        <v>74</v>
      </c>
      <c r="C44" s="44" t="s">
        <v>162</v>
      </c>
      <c r="D44" s="44"/>
      <c r="E44" s="110"/>
      <c r="F44" s="274"/>
      <c r="G44" s="275"/>
      <c r="H44" s="272"/>
      <c r="I44" s="349"/>
      <c r="J44" s="272"/>
      <c r="K44" s="272"/>
      <c r="L44" s="272"/>
      <c r="M44" s="272"/>
      <c r="N44" s="272"/>
      <c r="O44" s="272"/>
      <c r="P44" s="272"/>
      <c r="Q44" s="272"/>
      <c r="R44" s="343"/>
      <c r="S44" s="75"/>
      <c r="T44" s="75"/>
      <c r="U44" s="75"/>
      <c r="V44" s="75"/>
    </row>
    <row r="45" spans="1:22" ht="18">
      <c r="A45" s="215" t="s">
        <v>242</v>
      </c>
      <c r="B45" s="46"/>
      <c r="C45" s="44"/>
      <c r="D45" s="219" t="s">
        <v>229</v>
      </c>
      <c r="E45" s="110"/>
      <c r="F45" s="274"/>
      <c r="G45" s="275"/>
      <c r="H45" s="272"/>
      <c r="I45" s="349"/>
      <c r="J45" s="272"/>
      <c r="K45" s="272"/>
      <c r="L45" s="272"/>
      <c r="M45" s="272"/>
      <c r="N45" s="272"/>
      <c r="O45" s="272"/>
      <c r="P45" s="272"/>
      <c r="Q45" s="272"/>
      <c r="R45" s="343"/>
      <c r="S45" s="75"/>
      <c r="T45" s="75"/>
      <c r="U45" s="75"/>
      <c r="V45" s="75"/>
    </row>
    <row r="46" spans="1:22" ht="18">
      <c r="A46" s="215" t="s">
        <v>242</v>
      </c>
      <c r="B46" s="46"/>
      <c r="C46" s="44"/>
      <c r="D46" s="219" t="s">
        <v>163</v>
      </c>
      <c r="E46" s="110"/>
      <c r="F46" s="350">
        <v>328.62</v>
      </c>
      <c r="G46" s="275"/>
      <c r="H46" s="350"/>
      <c r="I46" s="349"/>
      <c r="J46" s="272"/>
      <c r="K46" s="272"/>
      <c r="L46" s="350"/>
      <c r="M46" s="272"/>
      <c r="N46" s="350"/>
      <c r="O46" s="272"/>
      <c r="P46" s="342">
        <f>SUM(F46:O46)</f>
        <v>328.62</v>
      </c>
      <c r="Q46" s="272"/>
      <c r="R46" s="342">
        <v>140.93</v>
      </c>
      <c r="S46" s="75"/>
      <c r="T46" s="75"/>
      <c r="U46" s="75"/>
      <c r="V46" s="75"/>
    </row>
    <row r="47" spans="1:22" ht="18">
      <c r="A47" s="215"/>
      <c r="B47" s="46"/>
      <c r="C47" s="44"/>
      <c r="D47" s="44"/>
      <c r="E47" s="110"/>
      <c r="F47" s="351">
        <f>SUM(F46)</f>
        <v>328.62</v>
      </c>
      <c r="G47" s="275"/>
      <c r="H47" s="272"/>
      <c r="I47" s="349"/>
      <c r="J47" s="272"/>
      <c r="K47" s="272"/>
      <c r="L47" s="272"/>
      <c r="M47" s="272"/>
      <c r="N47" s="272"/>
      <c r="O47" s="272"/>
      <c r="P47" s="345">
        <f>SUM(F47:O47)</f>
        <v>328.62</v>
      </c>
      <c r="Q47" s="272"/>
      <c r="R47" s="345">
        <f>SUM(R46)</f>
        <v>140.93</v>
      </c>
      <c r="S47" s="75"/>
      <c r="T47" s="75"/>
      <c r="U47" s="75"/>
      <c r="V47" s="75"/>
    </row>
    <row r="48" spans="1:22" ht="18">
      <c r="A48" s="215"/>
      <c r="B48" s="46"/>
      <c r="C48" s="44"/>
      <c r="D48" s="44"/>
      <c r="E48" s="110"/>
      <c r="F48" s="351"/>
      <c r="G48" s="275"/>
      <c r="H48" s="351"/>
      <c r="I48" s="349"/>
      <c r="J48" s="272"/>
      <c r="K48" s="272"/>
      <c r="L48" s="351"/>
      <c r="M48" s="272"/>
      <c r="N48" s="351"/>
      <c r="O48" s="272"/>
      <c r="P48" s="351"/>
      <c r="Q48" s="272"/>
      <c r="R48" s="271"/>
      <c r="S48" s="75"/>
      <c r="T48" s="75"/>
      <c r="U48" s="75"/>
      <c r="V48" s="75"/>
    </row>
    <row r="49" spans="1:22" ht="18">
      <c r="A49" s="215"/>
      <c r="B49" s="46"/>
      <c r="C49" s="44"/>
      <c r="D49" s="44"/>
      <c r="E49" s="110"/>
      <c r="F49" s="274"/>
      <c r="G49" s="275"/>
      <c r="H49" s="272"/>
      <c r="I49" s="349"/>
      <c r="J49" s="272"/>
      <c r="K49" s="272"/>
      <c r="L49" s="272"/>
      <c r="M49" s="272"/>
      <c r="N49" s="272"/>
      <c r="O49" s="272"/>
      <c r="P49" s="270"/>
      <c r="Q49" s="272"/>
      <c r="R49" s="272"/>
      <c r="S49" s="270"/>
      <c r="T49" s="75"/>
      <c r="U49" s="75"/>
      <c r="V49" s="75"/>
    </row>
    <row r="50" spans="1:22" ht="18">
      <c r="A50" s="215"/>
      <c r="B50" s="241" t="s">
        <v>218</v>
      </c>
      <c r="C50" s="222" t="s">
        <v>236</v>
      </c>
      <c r="D50" s="222"/>
      <c r="E50" s="110"/>
      <c r="F50" s="274"/>
      <c r="G50" s="275"/>
      <c r="H50" s="352"/>
      <c r="I50" s="352"/>
      <c r="J50" s="352"/>
      <c r="K50" s="352"/>
      <c r="L50" s="352"/>
      <c r="M50" s="352"/>
      <c r="N50" s="352"/>
      <c r="O50" s="272"/>
      <c r="P50" s="270"/>
      <c r="Q50" s="343"/>
      <c r="R50" s="343"/>
      <c r="S50" s="270"/>
      <c r="T50" s="75"/>
      <c r="U50" s="75"/>
      <c r="V50" s="75"/>
    </row>
    <row r="51" spans="1:22" ht="18">
      <c r="A51" s="215" t="s">
        <v>227</v>
      </c>
      <c r="B51" s="46"/>
      <c r="C51" s="222"/>
      <c r="D51" s="222" t="s">
        <v>155</v>
      </c>
      <c r="E51" s="110"/>
      <c r="F51" s="274"/>
      <c r="G51" s="275"/>
      <c r="H51" s="353"/>
      <c r="I51" s="353"/>
      <c r="J51" s="353"/>
      <c r="K51" s="353"/>
      <c r="L51" s="354"/>
      <c r="M51" s="354"/>
      <c r="N51" s="352"/>
      <c r="O51" s="272"/>
      <c r="P51" s="270"/>
      <c r="Q51" s="343"/>
      <c r="R51" s="343"/>
      <c r="S51" s="270"/>
      <c r="T51" s="75"/>
      <c r="U51" s="75"/>
      <c r="V51" s="75"/>
    </row>
    <row r="52" spans="1:22" ht="18">
      <c r="A52" s="215" t="s">
        <v>227</v>
      </c>
      <c r="B52" s="46"/>
      <c r="C52" s="222"/>
      <c r="D52" s="222" t="s">
        <v>164</v>
      </c>
      <c r="E52" s="110"/>
      <c r="F52" s="350">
        <v>62</v>
      </c>
      <c r="G52" s="275"/>
      <c r="H52" s="350"/>
      <c r="I52" s="353"/>
      <c r="J52" s="353"/>
      <c r="K52" s="353"/>
      <c r="L52" s="350"/>
      <c r="M52" s="354"/>
      <c r="N52" s="350"/>
      <c r="O52" s="272"/>
      <c r="P52" s="342">
        <f>SUM(F52:O52)</f>
        <v>62</v>
      </c>
      <c r="Q52" s="343"/>
      <c r="R52" s="342">
        <v>68</v>
      </c>
      <c r="S52" s="270"/>
      <c r="T52" s="75"/>
      <c r="U52" s="75"/>
      <c r="V52" s="75"/>
    </row>
    <row r="53" spans="1:22" ht="18">
      <c r="A53" s="215"/>
      <c r="B53" s="46"/>
      <c r="C53" s="44"/>
      <c r="D53" s="44"/>
      <c r="E53" s="110"/>
      <c r="F53" s="351">
        <f>SUM(F52)</f>
        <v>62</v>
      </c>
      <c r="G53" s="275"/>
      <c r="H53" s="351"/>
      <c r="I53" s="353"/>
      <c r="J53" s="353"/>
      <c r="K53" s="353"/>
      <c r="L53" s="351"/>
      <c r="M53" s="354"/>
      <c r="N53" s="351"/>
      <c r="O53" s="272"/>
      <c r="P53" s="345">
        <f>SUM(F53:O53)</f>
        <v>62</v>
      </c>
      <c r="Q53" s="343"/>
      <c r="R53" s="355">
        <f>SUM(R52)</f>
        <v>68</v>
      </c>
      <c r="S53" s="270"/>
      <c r="T53" s="75"/>
      <c r="U53" s="75"/>
      <c r="V53" s="75"/>
    </row>
    <row r="54" spans="1:22" ht="18">
      <c r="A54" s="215"/>
      <c r="B54" s="46"/>
      <c r="C54" s="44"/>
      <c r="D54" s="44"/>
      <c r="E54" s="110"/>
      <c r="F54" s="274"/>
      <c r="G54" s="275"/>
      <c r="H54" s="352"/>
      <c r="I54" s="352"/>
      <c r="J54" s="272"/>
      <c r="K54" s="352"/>
      <c r="L54" s="352"/>
      <c r="M54" s="352"/>
      <c r="N54" s="352"/>
      <c r="O54" s="272"/>
      <c r="P54" s="270"/>
      <c r="Q54" s="343"/>
      <c r="R54" s="343"/>
      <c r="S54" s="270"/>
      <c r="T54" s="75"/>
      <c r="U54" s="75"/>
      <c r="V54" s="75"/>
    </row>
    <row r="55" spans="1:22" ht="18">
      <c r="A55" s="215"/>
      <c r="B55" s="46" t="s">
        <v>77</v>
      </c>
      <c r="C55" s="421" t="s">
        <v>180</v>
      </c>
      <c r="D55" s="421"/>
      <c r="E55" s="421"/>
      <c r="F55" s="272"/>
      <c r="G55" s="272"/>
      <c r="H55" s="272"/>
      <c r="I55" s="272"/>
      <c r="J55" s="272"/>
      <c r="K55" s="272"/>
      <c r="L55" s="343"/>
      <c r="M55" s="343"/>
      <c r="N55" s="343"/>
      <c r="O55" s="343"/>
      <c r="P55" s="270"/>
      <c r="Q55" s="343"/>
      <c r="R55" s="343"/>
      <c r="S55" s="270"/>
      <c r="T55" s="75"/>
      <c r="U55" s="75"/>
      <c r="V55" s="75"/>
    </row>
    <row r="56" spans="1:22" ht="18">
      <c r="A56" s="215">
        <v>4000</v>
      </c>
      <c r="B56" s="46"/>
      <c r="C56" s="44"/>
      <c r="D56" s="227" t="s">
        <v>166</v>
      </c>
      <c r="E56" s="47"/>
      <c r="F56" s="272">
        <v>1000</v>
      </c>
      <c r="G56" s="272"/>
      <c r="H56" s="272"/>
      <c r="I56" s="272"/>
      <c r="J56" s="272"/>
      <c r="K56" s="272"/>
      <c r="L56" s="343"/>
      <c r="M56" s="343"/>
      <c r="N56" s="343"/>
      <c r="O56" s="343"/>
      <c r="P56" s="276">
        <f>SUM(F56:O56)</f>
        <v>1000</v>
      </c>
      <c r="Q56" s="343"/>
      <c r="R56" s="344">
        <v>1000</v>
      </c>
      <c r="S56" s="270"/>
      <c r="T56" s="75"/>
      <c r="U56" s="75"/>
      <c r="V56" s="75"/>
    </row>
    <row r="57" spans="1:22" ht="18">
      <c r="A57" s="215">
        <v>4000</v>
      </c>
      <c r="B57" s="46"/>
      <c r="C57" s="44"/>
      <c r="D57" s="227" t="s">
        <v>165</v>
      </c>
      <c r="E57" s="47"/>
      <c r="F57" s="341"/>
      <c r="G57" s="272"/>
      <c r="H57" s="341"/>
      <c r="I57" s="272"/>
      <c r="J57" s="272"/>
      <c r="K57" s="272"/>
      <c r="L57" s="341"/>
      <c r="M57" s="343"/>
      <c r="N57" s="341"/>
      <c r="O57" s="343"/>
      <c r="P57" s="356"/>
      <c r="Q57" s="343"/>
      <c r="R57" s="356"/>
      <c r="S57" s="270"/>
      <c r="T57" s="75"/>
      <c r="U57" s="75"/>
      <c r="V57" s="75"/>
    </row>
    <row r="58" spans="1:22" ht="18">
      <c r="A58" s="215"/>
      <c r="B58" s="46"/>
      <c r="C58" s="47"/>
      <c r="D58" s="47"/>
      <c r="E58" s="47"/>
      <c r="F58" s="347">
        <f>SUM(F56:F57)</f>
        <v>1000</v>
      </c>
      <c r="G58" s="272"/>
      <c r="H58" s="347"/>
      <c r="I58" s="272"/>
      <c r="J58" s="272"/>
      <c r="K58" s="272"/>
      <c r="L58" s="347"/>
      <c r="M58" s="343"/>
      <c r="N58" s="347"/>
      <c r="O58" s="343"/>
      <c r="P58" s="345">
        <f>SUM(F58:O58)</f>
        <v>1000</v>
      </c>
      <c r="Q58" s="343"/>
      <c r="R58" s="345">
        <f>SUM(R56:R57)</f>
        <v>1000</v>
      </c>
      <c r="S58" s="270"/>
      <c r="T58" s="75"/>
      <c r="U58" s="75"/>
      <c r="V58" s="75"/>
    </row>
    <row r="59" spans="1:22" ht="18">
      <c r="A59" s="215"/>
      <c r="B59" s="46"/>
      <c r="C59" s="47"/>
      <c r="D59" s="47"/>
      <c r="E59" s="110"/>
      <c r="F59" s="351"/>
      <c r="G59" s="275"/>
      <c r="H59" s="351"/>
      <c r="I59" s="272"/>
      <c r="J59" s="272"/>
      <c r="K59" s="272"/>
      <c r="L59" s="351"/>
      <c r="M59" s="272"/>
      <c r="N59" s="351"/>
      <c r="O59" s="343"/>
      <c r="P59" s="355"/>
      <c r="Q59" s="343"/>
      <c r="R59" s="355"/>
      <c r="S59" s="270"/>
      <c r="T59" s="75"/>
      <c r="U59" s="75"/>
      <c r="V59" s="75"/>
    </row>
    <row r="60" spans="1:22" ht="18">
      <c r="A60" s="215"/>
      <c r="B60" s="46"/>
      <c r="C60" s="44"/>
      <c r="D60" s="44"/>
      <c r="E60" s="110"/>
      <c r="F60" s="274"/>
      <c r="G60" s="275"/>
      <c r="H60" s="272"/>
      <c r="I60" s="272"/>
      <c r="J60" s="272"/>
      <c r="K60" s="272"/>
      <c r="L60" s="272"/>
      <c r="M60" s="272"/>
      <c r="N60" s="272"/>
      <c r="O60" s="343"/>
      <c r="P60" s="270"/>
      <c r="Q60" s="343"/>
      <c r="R60" s="343"/>
      <c r="S60" s="270"/>
      <c r="T60" s="75"/>
      <c r="U60" s="75"/>
      <c r="V60" s="75"/>
    </row>
    <row r="61" spans="1:22" ht="18.75" thickBot="1">
      <c r="A61" s="215"/>
      <c r="B61" s="46"/>
      <c r="C61" s="218" t="s">
        <v>190</v>
      </c>
      <c r="D61" s="44"/>
      <c r="E61" s="110"/>
      <c r="F61" s="357">
        <v>119031.49</v>
      </c>
      <c r="G61" s="275"/>
      <c r="H61" s="357">
        <v>545.8</v>
      </c>
      <c r="I61" s="347"/>
      <c r="J61" s="347"/>
      <c r="K61" s="347"/>
      <c r="L61" s="357">
        <v>10927.27</v>
      </c>
      <c r="M61" s="347"/>
      <c r="N61" s="357"/>
      <c r="O61" s="343"/>
      <c r="P61" s="358">
        <f>SUM(F61:O61)</f>
        <v>130504.56000000001</v>
      </c>
      <c r="Q61" s="343"/>
      <c r="R61" s="358">
        <v>121275.08</v>
      </c>
      <c r="S61" s="270"/>
      <c r="T61" s="75"/>
      <c r="U61" s="75"/>
      <c r="V61" s="75"/>
    </row>
    <row r="62" spans="1:22" ht="18.75" thickTop="1">
      <c r="A62" s="215"/>
      <c r="B62" s="46"/>
      <c r="C62" s="44"/>
      <c r="D62" s="44"/>
      <c r="E62" s="44"/>
      <c r="F62" s="340"/>
      <c r="G62" s="340"/>
      <c r="H62" s="272"/>
      <c r="I62" s="272"/>
      <c r="J62" s="272"/>
      <c r="K62" s="272"/>
      <c r="L62" s="343"/>
      <c r="M62" s="343"/>
      <c r="N62" s="343"/>
      <c r="O62" s="343"/>
      <c r="P62" s="343"/>
      <c r="Q62" s="343"/>
      <c r="R62" s="343"/>
      <c r="S62" s="270"/>
      <c r="T62" s="75"/>
      <c r="U62" s="75"/>
      <c r="V62" s="75"/>
    </row>
    <row r="63" spans="1:22" ht="18">
      <c r="A63" s="215"/>
      <c r="B63" s="46"/>
      <c r="C63" s="44"/>
      <c r="D63" s="44"/>
      <c r="E63" s="44"/>
      <c r="F63" s="233"/>
      <c r="G63" s="233"/>
      <c r="H63" s="233"/>
      <c r="I63" s="205"/>
      <c r="J63" s="205"/>
      <c r="K63" s="205"/>
      <c r="L63" s="233"/>
      <c r="M63" s="188"/>
      <c r="N63" s="233"/>
      <c r="O63" s="188"/>
      <c r="P63" s="233"/>
      <c r="Q63" s="188"/>
      <c r="R63" s="233"/>
      <c r="S63" s="75"/>
      <c r="T63" s="75"/>
      <c r="U63" s="75"/>
      <c r="V63" s="75"/>
    </row>
    <row r="64" spans="1:22" ht="12.75">
      <c r="A64" s="243"/>
      <c r="B64" s="244"/>
      <c r="C64" s="106"/>
      <c r="D64" s="106"/>
      <c r="E64" s="106"/>
      <c r="F64" s="245"/>
      <c r="G64" s="245"/>
      <c r="H64" s="246"/>
      <c r="I64" s="246"/>
      <c r="J64" s="246"/>
      <c r="K64" s="246"/>
      <c r="L64" s="188"/>
      <c r="M64" s="188"/>
      <c r="N64" s="188"/>
      <c r="O64" s="188"/>
      <c r="P64" s="188"/>
      <c r="Q64" s="188"/>
      <c r="R64" s="188"/>
      <c r="S64" s="75"/>
      <c r="T64" s="75"/>
      <c r="U64" s="75"/>
      <c r="V64" s="75"/>
    </row>
    <row r="65" spans="1:22" ht="12.75">
      <c r="A65" s="243"/>
      <c r="B65" s="244"/>
      <c r="C65" s="106"/>
      <c r="D65" s="106"/>
      <c r="E65" s="106"/>
      <c r="F65" s="245"/>
      <c r="G65" s="245"/>
      <c r="H65" s="246"/>
      <c r="I65" s="246"/>
      <c r="J65" s="246"/>
      <c r="K65" s="246"/>
      <c r="L65" s="188"/>
      <c r="M65" s="188"/>
      <c r="N65" s="188"/>
      <c r="O65" s="188"/>
      <c r="P65" s="188"/>
      <c r="Q65" s="188"/>
      <c r="R65" s="188"/>
      <c r="S65" s="75"/>
      <c r="T65" s="75"/>
      <c r="U65" s="75"/>
      <c r="V65" s="75"/>
    </row>
    <row r="66" spans="1:22" ht="12.75">
      <c r="A66" s="243"/>
      <c r="B66" s="247"/>
      <c r="C66" s="110"/>
      <c r="D66" s="110"/>
      <c r="E66" s="110"/>
      <c r="F66" s="224"/>
      <c r="G66" s="224"/>
      <c r="H66" s="240"/>
      <c r="I66" s="188"/>
      <c r="J66" s="240"/>
      <c r="K66" s="240"/>
      <c r="L66" s="188"/>
      <c r="M66" s="188"/>
      <c r="N66" s="188"/>
      <c r="O66" s="188"/>
      <c r="P66" s="188"/>
      <c r="Q66" s="188"/>
      <c r="R66" s="188"/>
      <c r="S66" s="75"/>
      <c r="T66" s="75"/>
      <c r="U66" s="75"/>
      <c r="V66" s="75"/>
    </row>
    <row r="67" spans="1:22" ht="12.75">
      <c r="A67" s="243"/>
      <c r="B67" s="247"/>
      <c r="C67" s="110"/>
      <c r="D67" s="110"/>
      <c r="E67" s="110"/>
      <c r="F67" s="224"/>
      <c r="G67" s="224"/>
      <c r="H67" s="240"/>
      <c r="I67" s="188"/>
      <c r="J67" s="246"/>
      <c r="K67" s="188"/>
      <c r="L67" s="188"/>
      <c r="M67" s="188"/>
      <c r="N67" s="188"/>
      <c r="O67" s="188"/>
      <c r="P67" s="188"/>
      <c r="Q67" s="188"/>
      <c r="R67" s="188"/>
      <c r="S67" s="75"/>
      <c r="T67" s="75"/>
      <c r="U67" s="75"/>
      <c r="V67" s="75"/>
    </row>
    <row r="68" spans="1:22" ht="12.75">
      <c r="A68" s="243"/>
      <c r="B68" s="247"/>
      <c r="C68" s="110"/>
      <c r="D68" s="110"/>
      <c r="E68" s="110"/>
      <c r="F68" s="224"/>
      <c r="G68" s="224"/>
      <c r="H68" s="240"/>
      <c r="I68" s="188"/>
      <c r="J68" s="246"/>
      <c r="K68" s="188"/>
      <c r="L68" s="188"/>
      <c r="M68" s="188"/>
      <c r="N68" s="188"/>
      <c r="O68" s="188"/>
      <c r="P68" s="188"/>
      <c r="Q68" s="188"/>
      <c r="R68" s="188"/>
      <c r="S68" s="75"/>
      <c r="T68" s="75"/>
      <c r="U68" s="75"/>
      <c r="V68" s="75"/>
    </row>
    <row r="69" spans="1:22" ht="12.75">
      <c r="A69" s="243"/>
      <c r="B69" s="247"/>
      <c r="C69" s="110"/>
      <c r="D69" s="110"/>
      <c r="E69" s="110"/>
      <c r="F69" s="224"/>
      <c r="G69" s="224"/>
      <c r="H69" s="224"/>
      <c r="I69" s="182"/>
      <c r="J69" s="245"/>
      <c r="K69" s="182"/>
      <c r="L69" s="182"/>
      <c r="M69" s="182"/>
      <c r="N69" s="182"/>
      <c r="O69" s="182"/>
      <c r="P69" s="182"/>
      <c r="Q69" s="182"/>
      <c r="R69" s="182"/>
      <c r="S69" s="75"/>
      <c r="T69" s="75"/>
      <c r="U69" s="75"/>
      <c r="V69" s="75"/>
    </row>
    <row r="70" spans="1:22" ht="12.75">
      <c r="A70" s="243"/>
      <c r="B70" s="247"/>
      <c r="C70" s="110"/>
      <c r="D70" s="110"/>
      <c r="E70" s="110"/>
      <c r="F70" s="224"/>
      <c r="G70" s="224"/>
      <c r="H70" s="224"/>
      <c r="I70" s="182"/>
      <c r="J70" s="245"/>
      <c r="K70" s="182"/>
      <c r="L70" s="182"/>
      <c r="M70" s="182"/>
      <c r="N70" s="182"/>
      <c r="O70" s="182"/>
      <c r="P70" s="182"/>
      <c r="Q70" s="182"/>
      <c r="R70" s="182"/>
      <c r="S70" s="75"/>
      <c r="T70" s="75"/>
      <c r="U70" s="75"/>
      <c r="V70" s="75"/>
    </row>
    <row r="71" spans="1:22" ht="12.75">
      <c r="A71" s="243"/>
      <c r="B71" s="247"/>
      <c r="C71" s="110"/>
      <c r="D71" s="110"/>
      <c r="E71" s="110"/>
      <c r="F71" s="224"/>
      <c r="G71" s="224"/>
      <c r="H71" s="224"/>
      <c r="I71" s="182"/>
      <c r="J71" s="245"/>
      <c r="K71" s="182"/>
      <c r="L71" s="182"/>
      <c r="M71" s="182"/>
      <c r="N71" s="182"/>
      <c r="O71" s="182"/>
      <c r="P71" s="182"/>
      <c r="Q71" s="182"/>
      <c r="R71" s="182"/>
      <c r="S71" s="75"/>
      <c r="T71" s="75"/>
      <c r="U71" s="75"/>
      <c r="V71" s="75"/>
    </row>
    <row r="72" spans="1:22" ht="12.75">
      <c r="A72" s="243"/>
      <c r="B72" s="247"/>
      <c r="C72" s="110"/>
      <c r="D72" s="110"/>
      <c r="E72" s="110"/>
      <c r="F72" s="224"/>
      <c r="G72" s="224"/>
      <c r="H72" s="224"/>
      <c r="I72" s="182"/>
      <c r="J72" s="245"/>
      <c r="K72" s="182"/>
      <c r="L72" s="182"/>
      <c r="M72" s="182"/>
      <c r="N72" s="182"/>
      <c r="O72" s="182"/>
      <c r="P72" s="182"/>
      <c r="Q72" s="182"/>
      <c r="R72" s="182"/>
      <c r="S72" s="75"/>
      <c r="T72" s="75"/>
      <c r="U72" s="75"/>
      <c r="V72" s="75"/>
    </row>
    <row r="73" spans="1:22" ht="12.75">
      <c r="A73" s="243"/>
      <c r="B73" s="247"/>
      <c r="C73" s="110"/>
      <c r="D73" s="110"/>
      <c r="E73" s="110"/>
      <c r="F73" s="224"/>
      <c r="G73" s="224"/>
      <c r="H73" s="224"/>
      <c r="I73" s="182"/>
      <c r="J73" s="245"/>
      <c r="K73" s="182"/>
      <c r="L73" s="182"/>
      <c r="M73" s="182"/>
      <c r="N73" s="182"/>
      <c r="O73" s="182"/>
      <c r="P73" s="182"/>
      <c r="Q73" s="182"/>
      <c r="R73" s="182"/>
      <c r="S73" s="75"/>
      <c r="T73" s="75"/>
      <c r="U73" s="75"/>
      <c r="V73" s="75"/>
    </row>
    <row r="74" spans="1:22" ht="12.75">
      <c r="A74" s="243"/>
      <c r="B74" s="247"/>
      <c r="C74" s="110"/>
      <c r="D74" s="110"/>
      <c r="E74" s="110"/>
      <c r="F74" s="224"/>
      <c r="G74" s="224"/>
      <c r="H74" s="224"/>
      <c r="I74" s="182"/>
      <c r="J74" s="245"/>
      <c r="K74" s="182"/>
      <c r="L74" s="182"/>
      <c r="M74" s="182"/>
      <c r="N74" s="182"/>
      <c r="O74" s="182"/>
      <c r="P74" s="182"/>
      <c r="Q74" s="182"/>
      <c r="R74" s="182"/>
      <c r="S74" s="75"/>
      <c r="T74" s="75"/>
      <c r="U74" s="75"/>
      <c r="V74" s="75"/>
    </row>
    <row r="75" spans="1:22" ht="12.75">
      <c r="A75" s="243"/>
      <c r="B75" s="247"/>
      <c r="C75" s="110"/>
      <c r="D75" s="110"/>
      <c r="E75" s="110"/>
      <c r="F75" s="224"/>
      <c r="G75" s="224"/>
      <c r="H75" s="224"/>
      <c r="I75" s="182"/>
      <c r="J75" s="245"/>
      <c r="K75" s="182"/>
      <c r="L75" s="182"/>
      <c r="M75" s="182"/>
      <c r="N75" s="182"/>
      <c r="O75" s="182"/>
      <c r="P75" s="182"/>
      <c r="Q75" s="182"/>
      <c r="R75" s="182"/>
      <c r="S75" s="75"/>
      <c r="T75" s="75"/>
      <c r="U75" s="75"/>
      <c r="V75" s="75"/>
    </row>
    <row r="76" spans="1:22" ht="12.75">
      <c r="A76" s="243"/>
      <c r="B76" s="247"/>
      <c r="C76" s="110"/>
      <c r="D76" s="110"/>
      <c r="E76" s="110"/>
      <c r="F76" s="224"/>
      <c r="G76" s="224"/>
      <c r="H76" s="224"/>
      <c r="I76" s="182"/>
      <c r="J76" s="245"/>
      <c r="K76" s="182"/>
      <c r="L76" s="182"/>
      <c r="M76" s="182"/>
      <c r="N76" s="182"/>
      <c r="O76" s="182"/>
      <c r="P76" s="182"/>
      <c r="Q76" s="182"/>
      <c r="R76" s="182"/>
      <c r="S76" s="75"/>
      <c r="T76" s="75"/>
      <c r="U76" s="75"/>
      <c r="V76" s="75"/>
    </row>
    <row r="77" spans="1:22" ht="12.75">
      <c r="A77" s="243"/>
      <c r="B77" s="247"/>
      <c r="C77" s="110"/>
      <c r="D77" s="110"/>
      <c r="E77" s="110"/>
      <c r="F77" s="224"/>
      <c r="G77" s="224"/>
      <c r="H77" s="224"/>
      <c r="I77" s="182"/>
      <c r="J77" s="245"/>
      <c r="K77" s="182"/>
      <c r="L77" s="182"/>
      <c r="M77" s="182"/>
      <c r="N77" s="182"/>
      <c r="O77" s="182"/>
      <c r="P77" s="182"/>
      <c r="Q77" s="182"/>
      <c r="R77" s="182"/>
      <c r="S77" s="75"/>
      <c r="T77" s="75"/>
      <c r="U77" s="75"/>
      <c r="V77" s="75"/>
    </row>
    <row r="78" spans="2:22" ht="12.75">
      <c r="B78" s="109"/>
      <c r="F78" s="100"/>
      <c r="G78" s="100"/>
      <c r="H78" s="100"/>
      <c r="I78" s="75"/>
      <c r="J78" s="107"/>
      <c r="K78" s="75"/>
      <c r="L78" s="75"/>
      <c r="M78" s="75"/>
      <c r="N78" s="75"/>
      <c r="O78" s="75"/>
      <c r="P78" s="168"/>
      <c r="Q78" s="168"/>
      <c r="R78" s="168"/>
      <c r="S78" s="75"/>
      <c r="T78" s="75"/>
      <c r="U78" s="75"/>
      <c r="V78" s="75"/>
    </row>
    <row r="79" spans="2:22" ht="12.75">
      <c r="B79" s="109"/>
      <c r="F79" s="100"/>
      <c r="G79" s="100"/>
      <c r="H79" s="100"/>
      <c r="I79" s="75"/>
      <c r="J79" s="107"/>
      <c r="K79" s="75"/>
      <c r="L79" s="75"/>
      <c r="M79" s="75"/>
      <c r="N79" s="75"/>
      <c r="O79" s="75"/>
      <c r="P79" s="168"/>
      <c r="Q79" s="168"/>
      <c r="R79" s="168"/>
      <c r="S79" s="75"/>
      <c r="T79" s="75"/>
      <c r="U79" s="75"/>
      <c r="V79" s="75"/>
    </row>
    <row r="80" spans="2:22" ht="12.75">
      <c r="B80" s="109"/>
      <c r="F80" s="100"/>
      <c r="G80" s="100"/>
      <c r="H80" s="100"/>
      <c r="I80" s="75"/>
      <c r="J80" s="107"/>
      <c r="K80" s="75"/>
      <c r="L80" s="75"/>
      <c r="M80" s="75"/>
      <c r="N80" s="75"/>
      <c r="O80" s="75"/>
      <c r="P80" s="168"/>
      <c r="Q80" s="168"/>
      <c r="R80" s="168"/>
      <c r="S80" s="75"/>
      <c r="T80" s="75"/>
      <c r="U80" s="75"/>
      <c r="V80" s="75"/>
    </row>
    <row r="81" spans="2:22" ht="12.75">
      <c r="B81" s="109"/>
      <c r="F81" s="100"/>
      <c r="G81" s="100"/>
      <c r="H81" s="100"/>
      <c r="I81" s="75"/>
      <c r="J81" s="107"/>
      <c r="K81" s="75"/>
      <c r="L81" s="75"/>
      <c r="M81" s="75"/>
      <c r="N81" s="75"/>
      <c r="O81" s="75"/>
      <c r="P81" s="168"/>
      <c r="Q81" s="168"/>
      <c r="R81" s="168"/>
      <c r="S81" s="75"/>
      <c r="T81" s="75"/>
      <c r="U81" s="75"/>
      <c r="V81" s="75"/>
    </row>
    <row r="82" spans="2:22" ht="12.75">
      <c r="B82" s="109"/>
      <c r="F82" s="100"/>
      <c r="G82" s="100"/>
      <c r="H82" s="100"/>
      <c r="I82" s="75"/>
      <c r="J82" s="107"/>
      <c r="K82" s="75"/>
      <c r="L82" s="75"/>
      <c r="M82" s="75"/>
      <c r="N82" s="75"/>
      <c r="O82" s="75"/>
      <c r="P82" s="168"/>
      <c r="Q82" s="168"/>
      <c r="R82" s="168"/>
      <c r="S82" s="75"/>
      <c r="T82" s="75"/>
      <c r="U82" s="75"/>
      <c r="V82" s="75"/>
    </row>
    <row r="83" spans="2:22" ht="12.75">
      <c r="B83" s="109"/>
      <c r="F83" s="100"/>
      <c r="G83" s="100"/>
      <c r="H83" s="100"/>
      <c r="I83" s="75"/>
      <c r="J83" s="107"/>
      <c r="K83" s="75"/>
      <c r="L83" s="75"/>
      <c r="M83" s="75"/>
      <c r="N83" s="75"/>
      <c r="O83" s="75"/>
      <c r="P83" s="168"/>
      <c r="Q83" s="168"/>
      <c r="R83" s="168"/>
      <c r="S83" s="75"/>
      <c r="T83" s="75"/>
      <c r="U83" s="75"/>
      <c r="V83" s="75"/>
    </row>
    <row r="84" spans="2:22" ht="12.75">
      <c r="B84" s="109"/>
      <c r="F84" s="100"/>
      <c r="G84" s="100"/>
      <c r="H84" s="100"/>
      <c r="I84" s="75"/>
      <c r="J84" s="107"/>
      <c r="K84" s="75"/>
      <c r="L84" s="75"/>
      <c r="M84" s="75"/>
      <c r="N84" s="75"/>
      <c r="O84" s="75"/>
      <c r="P84" s="168"/>
      <c r="Q84" s="168"/>
      <c r="R84" s="168"/>
      <c r="S84" s="75"/>
      <c r="T84" s="75"/>
      <c r="U84" s="75"/>
      <c r="V84" s="75"/>
    </row>
    <row r="85" spans="2:22" ht="12.75">
      <c r="B85" s="109"/>
      <c r="F85" s="100"/>
      <c r="G85" s="100"/>
      <c r="H85" s="100"/>
      <c r="I85" s="75"/>
      <c r="J85" s="107"/>
      <c r="K85" s="75"/>
      <c r="L85" s="75"/>
      <c r="M85" s="75"/>
      <c r="N85" s="75"/>
      <c r="O85" s="75"/>
      <c r="P85" s="168"/>
      <c r="Q85" s="168"/>
      <c r="R85" s="168"/>
      <c r="S85" s="75"/>
      <c r="T85" s="75"/>
      <c r="U85" s="75"/>
      <c r="V85" s="75"/>
    </row>
    <row r="86" spans="2:22" ht="12.75">
      <c r="B86" s="109"/>
      <c r="F86" s="100"/>
      <c r="G86" s="100"/>
      <c r="H86" s="100"/>
      <c r="I86" s="75"/>
      <c r="J86" s="107"/>
      <c r="K86" s="75"/>
      <c r="L86" s="75"/>
      <c r="M86" s="75"/>
      <c r="N86" s="75"/>
      <c r="O86" s="75"/>
      <c r="P86" s="168"/>
      <c r="Q86" s="168"/>
      <c r="R86" s="168"/>
      <c r="S86" s="75"/>
      <c r="T86" s="75"/>
      <c r="U86" s="75"/>
      <c r="V86" s="75"/>
    </row>
    <row r="87" spans="2:22" ht="12.75">
      <c r="B87" s="109"/>
      <c r="F87" s="100"/>
      <c r="G87" s="100"/>
      <c r="H87" s="100"/>
      <c r="I87" s="75"/>
      <c r="J87" s="107"/>
      <c r="K87" s="75"/>
      <c r="L87" s="75"/>
      <c r="M87" s="75"/>
      <c r="N87" s="75"/>
      <c r="O87" s="75"/>
      <c r="P87" s="168"/>
      <c r="Q87" s="168"/>
      <c r="R87" s="168"/>
      <c r="S87" s="75"/>
      <c r="T87" s="75"/>
      <c r="U87" s="75"/>
      <c r="V87" s="75"/>
    </row>
    <row r="88" spans="2:22" ht="12.75">
      <c r="B88" s="109"/>
      <c r="F88" s="100"/>
      <c r="G88" s="100"/>
      <c r="H88" s="100"/>
      <c r="I88" s="75"/>
      <c r="J88" s="107"/>
      <c r="K88" s="75"/>
      <c r="L88" s="75"/>
      <c r="M88" s="75"/>
      <c r="N88" s="75"/>
      <c r="O88" s="75"/>
      <c r="P88" s="168"/>
      <c r="Q88" s="168"/>
      <c r="R88" s="168"/>
      <c r="S88" s="75"/>
      <c r="T88" s="75"/>
      <c r="U88" s="75"/>
      <c r="V88" s="75"/>
    </row>
    <row r="89" spans="2:22" ht="12.75">
      <c r="B89" s="109"/>
      <c r="F89" s="100"/>
      <c r="G89" s="100"/>
      <c r="H89" s="100"/>
      <c r="I89" s="75"/>
      <c r="J89" s="107"/>
      <c r="K89" s="75"/>
      <c r="L89" s="75"/>
      <c r="M89" s="75"/>
      <c r="N89" s="75"/>
      <c r="O89" s="75"/>
      <c r="P89" s="168"/>
      <c r="Q89" s="168"/>
      <c r="R89" s="168"/>
      <c r="S89" s="75"/>
      <c r="T89" s="75"/>
      <c r="U89" s="75"/>
      <c r="V89" s="75"/>
    </row>
    <row r="90" spans="2:22" ht="12.75">
      <c r="B90" s="109"/>
      <c r="F90" s="100"/>
      <c r="G90" s="100"/>
      <c r="H90" s="100"/>
      <c r="I90" s="75"/>
      <c r="J90" s="107"/>
      <c r="K90" s="75"/>
      <c r="L90" s="75"/>
      <c r="M90" s="75"/>
      <c r="N90" s="75"/>
      <c r="O90" s="75"/>
      <c r="P90" s="168"/>
      <c r="Q90" s="168"/>
      <c r="R90" s="168"/>
      <c r="S90" s="75"/>
      <c r="T90" s="75"/>
      <c r="U90" s="75"/>
      <c r="V90" s="75"/>
    </row>
    <row r="91" spans="2:22" ht="12.75">
      <c r="B91" s="109"/>
      <c r="F91" s="100"/>
      <c r="G91" s="100"/>
      <c r="H91" s="100"/>
      <c r="I91" s="75"/>
      <c r="J91" s="107"/>
      <c r="K91" s="75"/>
      <c r="L91" s="75"/>
      <c r="M91" s="75"/>
      <c r="N91" s="75"/>
      <c r="O91" s="75"/>
      <c r="P91" s="75"/>
      <c r="Q91" s="75"/>
      <c r="R91" s="75"/>
      <c r="S91" s="75"/>
      <c r="T91" s="75"/>
      <c r="U91" s="75"/>
      <c r="V91" s="75"/>
    </row>
    <row r="92" spans="2:22" ht="12.75">
      <c r="B92" s="109"/>
      <c r="F92" s="100"/>
      <c r="G92" s="100"/>
      <c r="H92" s="100"/>
      <c r="I92" s="75"/>
      <c r="J92" s="107"/>
      <c r="K92" s="75"/>
      <c r="L92" s="75"/>
      <c r="M92" s="75"/>
      <c r="N92" s="75"/>
      <c r="O92" s="75"/>
      <c r="P92" s="75"/>
      <c r="Q92" s="75"/>
      <c r="R92" s="75"/>
      <c r="S92" s="75"/>
      <c r="T92" s="75"/>
      <c r="U92" s="75"/>
      <c r="V92" s="75"/>
    </row>
    <row r="93" spans="2:22" ht="12.75">
      <c r="B93" s="109"/>
      <c r="F93" s="100"/>
      <c r="G93" s="100"/>
      <c r="H93" s="100"/>
      <c r="I93" s="75"/>
      <c r="J93" s="107"/>
      <c r="K93" s="75"/>
      <c r="L93" s="75"/>
      <c r="M93" s="75"/>
      <c r="N93" s="75"/>
      <c r="O93" s="75"/>
      <c r="P93" s="75"/>
      <c r="Q93" s="75"/>
      <c r="R93" s="75"/>
      <c r="S93" s="75"/>
      <c r="T93" s="75"/>
      <c r="U93" s="75"/>
      <c r="V93" s="75"/>
    </row>
    <row r="94" spans="2:22" ht="12.75">
      <c r="B94" s="109"/>
      <c r="F94" s="100"/>
      <c r="G94" s="100"/>
      <c r="H94" s="100"/>
      <c r="I94" s="75"/>
      <c r="J94" s="107"/>
      <c r="K94" s="75"/>
      <c r="L94" s="75"/>
      <c r="M94" s="75"/>
      <c r="N94" s="75"/>
      <c r="O94" s="75"/>
      <c r="P94" s="75"/>
      <c r="Q94" s="75"/>
      <c r="R94" s="75"/>
      <c r="S94" s="75"/>
      <c r="T94" s="75"/>
      <c r="U94" s="75"/>
      <c r="V94" s="75"/>
    </row>
    <row r="95" spans="2:22" ht="12.75">
      <c r="B95" s="109"/>
      <c r="F95" s="100"/>
      <c r="G95" s="100"/>
      <c r="H95" s="100"/>
      <c r="I95" s="75"/>
      <c r="J95" s="107"/>
      <c r="K95" s="75"/>
      <c r="L95" s="75"/>
      <c r="M95" s="75"/>
      <c r="N95" s="75"/>
      <c r="O95" s="75"/>
      <c r="P95" s="75"/>
      <c r="Q95" s="75"/>
      <c r="R95" s="75"/>
      <c r="S95" s="75"/>
      <c r="T95" s="75"/>
      <c r="U95" s="75"/>
      <c r="V95" s="75"/>
    </row>
    <row r="96" spans="2:22" ht="12.75">
      <c r="B96" s="109"/>
      <c r="F96" s="100"/>
      <c r="G96" s="100"/>
      <c r="H96" s="100"/>
      <c r="I96" s="75"/>
      <c r="J96" s="107"/>
      <c r="K96" s="75"/>
      <c r="L96" s="75"/>
      <c r="M96" s="75"/>
      <c r="N96" s="75"/>
      <c r="O96" s="75"/>
      <c r="P96" s="75"/>
      <c r="Q96" s="75"/>
      <c r="R96" s="75"/>
      <c r="S96" s="75"/>
      <c r="T96" s="75"/>
      <c r="U96" s="75"/>
      <c r="V96" s="75"/>
    </row>
    <row r="97" spans="2:22" ht="12.75">
      <c r="B97" s="109"/>
      <c r="F97" s="100"/>
      <c r="G97" s="100"/>
      <c r="H97" s="100"/>
      <c r="I97" s="75"/>
      <c r="J97" s="107"/>
      <c r="K97" s="75"/>
      <c r="L97" s="75"/>
      <c r="M97" s="75"/>
      <c r="N97" s="75"/>
      <c r="O97" s="75"/>
      <c r="P97" s="75"/>
      <c r="Q97" s="75"/>
      <c r="R97" s="75"/>
      <c r="S97" s="75"/>
      <c r="T97" s="75"/>
      <c r="U97" s="75"/>
      <c r="V97" s="75"/>
    </row>
    <row r="98" spans="2:22" ht="12.75">
      <c r="B98" s="109"/>
      <c r="F98" s="100"/>
      <c r="G98" s="100"/>
      <c r="H98" s="100"/>
      <c r="I98" s="75"/>
      <c r="J98" s="107"/>
      <c r="K98" s="75"/>
      <c r="L98" s="75"/>
      <c r="M98" s="75"/>
      <c r="N98" s="75"/>
      <c r="O98" s="75"/>
      <c r="P98" s="75"/>
      <c r="Q98" s="75"/>
      <c r="R98" s="75"/>
      <c r="S98" s="75"/>
      <c r="T98" s="75"/>
      <c r="U98" s="75"/>
      <c r="V98" s="75"/>
    </row>
    <row r="99" spans="2:22" ht="12.75">
      <c r="B99" s="109"/>
      <c r="F99" s="100"/>
      <c r="G99" s="100"/>
      <c r="H99" s="100"/>
      <c r="I99" s="75"/>
      <c r="J99" s="107"/>
      <c r="K99" s="75"/>
      <c r="L99" s="75"/>
      <c r="M99" s="75"/>
      <c r="N99" s="75"/>
      <c r="O99" s="75"/>
      <c r="P99" s="75"/>
      <c r="Q99" s="75"/>
      <c r="R99" s="75"/>
      <c r="S99" s="75"/>
      <c r="T99" s="75"/>
      <c r="U99" s="75"/>
      <c r="V99" s="75"/>
    </row>
    <row r="100" spans="6:22" ht="12.75">
      <c r="F100" s="100"/>
      <c r="G100" s="100"/>
      <c r="H100" s="100"/>
      <c r="I100" s="75"/>
      <c r="J100" s="107"/>
      <c r="K100" s="75"/>
      <c r="L100" s="75"/>
      <c r="M100" s="75"/>
      <c r="N100" s="75"/>
      <c r="O100" s="75"/>
      <c r="P100" s="75"/>
      <c r="Q100" s="75"/>
      <c r="R100" s="75"/>
      <c r="S100" s="75"/>
      <c r="T100" s="75"/>
      <c r="U100" s="75"/>
      <c r="V100" s="75"/>
    </row>
    <row r="101" spans="6:22" ht="12.75">
      <c r="F101" s="100"/>
      <c r="G101" s="100"/>
      <c r="H101" s="100"/>
      <c r="I101" s="75"/>
      <c r="J101" s="107"/>
      <c r="K101" s="75"/>
      <c r="L101" s="75"/>
      <c r="M101" s="75"/>
      <c r="N101" s="75"/>
      <c r="O101" s="75"/>
      <c r="P101" s="75"/>
      <c r="Q101" s="75"/>
      <c r="R101" s="75"/>
      <c r="S101" s="75"/>
      <c r="T101" s="75"/>
      <c r="U101" s="75"/>
      <c r="V101" s="75"/>
    </row>
    <row r="102" spans="6:22" ht="12.75">
      <c r="F102" s="100"/>
      <c r="G102" s="100"/>
      <c r="H102" s="100"/>
      <c r="I102" s="75"/>
      <c r="J102" s="107"/>
      <c r="K102" s="75"/>
      <c r="L102" s="75"/>
      <c r="M102" s="75"/>
      <c r="N102" s="75"/>
      <c r="O102" s="75"/>
      <c r="P102" s="75"/>
      <c r="Q102" s="75"/>
      <c r="R102" s="75"/>
      <c r="S102" s="75"/>
      <c r="T102" s="75"/>
      <c r="U102" s="75"/>
      <c r="V102" s="75"/>
    </row>
    <row r="103" spans="6:22" ht="12.75">
      <c r="F103" s="100"/>
      <c r="G103" s="100"/>
      <c r="H103" s="100"/>
      <c r="I103" s="75"/>
      <c r="J103" s="107"/>
      <c r="K103" s="75"/>
      <c r="L103" s="75"/>
      <c r="M103" s="75"/>
      <c r="N103" s="75"/>
      <c r="O103" s="75"/>
      <c r="P103" s="75"/>
      <c r="Q103" s="75"/>
      <c r="R103" s="75"/>
      <c r="S103" s="75"/>
      <c r="T103" s="75"/>
      <c r="U103" s="75"/>
      <c r="V103" s="75"/>
    </row>
    <row r="104" spans="6:22" ht="12.75">
      <c r="F104" s="100"/>
      <c r="G104" s="100"/>
      <c r="H104" s="100"/>
      <c r="I104" s="75"/>
      <c r="J104" s="107"/>
      <c r="K104" s="75"/>
      <c r="L104" s="75"/>
      <c r="M104" s="75"/>
      <c r="N104" s="75"/>
      <c r="O104" s="75"/>
      <c r="P104" s="75"/>
      <c r="Q104" s="75"/>
      <c r="R104" s="75"/>
      <c r="S104" s="75"/>
      <c r="T104" s="75"/>
      <c r="U104" s="75"/>
      <c r="V104" s="75"/>
    </row>
    <row r="105" spans="6:22" ht="12.75">
      <c r="F105" s="100"/>
      <c r="G105" s="100"/>
      <c r="H105" s="100"/>
      <c r="I105" s="75"/>
      <c r="J105" s="107"/>
      <c r="K105" s="75"/>
      <c r="L105" s="75"/>
      <c r="M105" s="75"/>
      <c r="N105" s="75"/>
      <c r="O105" s="75"/>
      <c r="P105" s="75"/>
      <c r="Q105" s="75"/>
      <c r="R105" s="75"/>
      <c r="S105" s="75"/>
      <c r="T105" s="75"/>
      <c r="U105" s="75"/>
      <c r="V105" s="75"/>
    </row>
    <row r="106" spans="6:22" ht="12.75">
      <c r="F106" s="100"/>
      <c r="G106" s="100"/>
      <c r="H106" s="100"/>
      <c r="I106" s="75"/>
      <c r="J106" s="107"/>
      <c r="K106" s="75"/>
      <c r="L106" s="75"/>
      <c r="M106" s="75"/>
      <c r="N106" s="75"/>
      <c r="O106" s="75"/>
      <c r="P106" s="75"/>
      <c r="Q106" s="75"/>
      <c r="R106" s="75"/>
      <c r="S106" s="75"/>
      <c r="T106" s="75"/>
      <c r="U106" s="75"/>
      <c r="V106" s="75"/>
    </row>
    <row r="107" spans="6:22" ht="12.75">
      <c r="F107" s="100"/>
      <c r="G107" s="100"/>
      <c r="H107" s="100"/>
      <c r="I107" s="75"/>
      <c r="J107" s="107"/>
      <c r="K107" s="75"/>
      <c r="L107" s="75"/>
      <c r="M107" s="75"/>
      <c r="N107" s="75"/>
      <c r="O107" s="75"/>
      <c r="P107" s="75"/>
      <c r="Q107" s="75"/>
      <c r="R107" s="75"/>
      <c r="S107" s="75"/>
      <c r="T107" s="75"/>
      <c r="U107" s="75"/>
      <c r="V107" s="75"/>
    </row>
    <row r="108" spans="6:22" ht="12.75">
      <c r="F108" s="100"/>
      <c r="G108" s="100"/>
      <c r="H108" s="100"/>
      <c r="I108" s="75"/>
      <c r="J108" s="107"/>
      <c r="K108" s="75"/>
      <c r="L108" s="75"/>
      <c r="M108" s="75"/>
      <c r="N108" s="75"/>
      <c r="O108" s="75"/>
      <c r="P108" s="75"/>
      <c r="Q108" s="75"/>
      <c r="R108" s="75"/>
      <c r="S108" s="75"/>
      <c r="T108" s="75"/>
      <c r="U108" s="75"/>
      <c r="V108" s="75"/>
    </row>
    <row r="109" spans="6:22" ht="12.75">
      <c r="F109" s="100"/>
      <c r="G109" s="100"/>
      <c r="H109" s="100"/>
      <c r="I109" s="75"/>
      <c r="J109" s="107"/>
      <c r="K109" s="75"/>
      <c r="L109" s="75"/>
      <c r="M109" s="75"/>
      <c r="N109" s="75"/>
      <c r="O109" s="75"/>
      <c r="P109" s="75"/>
      <c r="Q109" s="75"/>
      <c r="R109" s="75"/>
      <c r="S109" s="75"/>
      <c r="T109" s="75"/>
      <c r="U109" s="75"/>
      <c r="V109" s="75"/>
    </row>
    <row r="110" spans="6:22" ht="12.75">
      <c r="F110" s="100"/>
      <c r="G110" s="100"/>
      <c r="H110" s="100"/>
      <c r="I110" s="75"/>
      <c r="J110" s="107"/>
      <c r="K110" s="75"/>
      <c r="L110" s="75"/>
      <c r="M110" s="75"/>
      <c r="N110" s="75"/>
      <c r="O110" s="75"/>
      <c r="P110" s="75"/>
      <c r="Q110" s="75"/>
      <c r="R110" s="75"/>
      <c r="S110" s="75"/>
      <c r="T110" s="75"/>
      <c r="U110" s="75"/>
      <c r="V110" s="75"/>
    </row>
    <row r="111" spans="6:22" ht="12.75">
      <c r="F111" s="100"/>
      <c r="G111" s="100"/>
      <c r="H111" s="100"/>
      <c r="I111" s="75"/>
      <c r="J111" s="107"/>
      <c r="K111" s="75"/>
      <c r="L111" s="75"/>
      <c r="M111" s="75"/>
      <c r="N111" s="75"/>
      <c r="O111" s="75"/>
      <c r="P111" s="75"/>
      <c r="Q111" s="75"/>
      <c r="R111" s="75"/>
      <c r="S111" s="75"/>
      <c r="T111" s="75"/>
      <c r="U111" s="75"/>
      <c r="V111" s="75"/>
    </row>
    <row r="112" spans="6:22" ht="12.75">
      <c r="F112" s="100"/>
      <c r="G112" s="100"/>
      <c r="H112" s="100"/>
      <c r="I112" s="75"/>
      <c r="J112" s="107"/>
      <c r="K112" s="75"/>
      <c r="L112" s="75"/>
      <c r="M112" s="75"/>
      <c r="N112" s="75"/>
      <c r="O112" s="75"/>
      <c r="P112" s="75"/>
      <c r="Q112" s="75"/>
      <c r="R112" s="75"/>
      <c r="S112" s="75"/>
      <c r="T112" s="75"/>
      <c r="U112" s="75"/>
      <c r="V112" s="75"/>
    </row>
    <row r="113" spans="6:22" ht="12.75">
      <c r="F113" s="100"/>
      <c r="G113" s="100"/>
      <c r="H113" s="100"/>
      <c r="I113" s="75"/>
      <c r="J113" s="107"/>
      <c r="K113" s="75"/>
      <c r="L113" s="75"/>
      <c r="M113" s="75"/>
      <c r="N113" s="75"/>
      <c r="O113" s="75"/>
      <c r="P113" s="75"/>
      <c r="Q113" s="75"/>
      <c r="R113" s="75"/>
      <c r="S113" s="75"/>
      <c r="T113" s="75"/>
      <c r="U113" s="75"/>
      <c r="V113" s="75"/>
    </row>
    <row r="114" spans="6:22" ht="12.75">
      <c r="F114" s="100"/>
      <c r="G114" s="100"/>
      <c r="H114" s="100"/>
      <c r="I114" s="75"/>
      <c r="J114" s="107"/>
      <c r="K114" s="75"/>
      <c r="L114" s="75"/>
      <c r="M114" s="75"/>
      <c r="N114" s="75"/>
      <c r="O114" s="75"/>
      <c r="P114" s="75"/>
      <c r="Q114" s="75"/>
      <c r="R114" s="75"/>
      <c r="S114" s="75"/>
      <c r="T114" s="75"/>
      <c r="U114" s="75"/>
      <c r="V114" s="75"/>
    </row>
    <row r="115" spans="6:22" ht="12.75">
      <c r="F115" s="100"/>
      <c r="G115" s="100"/>
      <c r="H115" s="100"/>
      <c r="I115" s="75"/>
      <c r="J115" s="107"/>
      <c r="K115" s="75"/>
      <c r="L115" s="75"/>
      <c r="M115" s="75"/>
      <c r="N115" s="75"/>
      <c r="O115" s="75"/>
      <c r="P115" s="75"/>
      <c r="Q115" s="75"/>
      <c r="R115" s="75"/>
      <c r="S115" s="75"/>
      <c r="T115" s="75"/>
      <c r="U115" s="75"/>
      <c r="V115" s="75"/>
    </row>
    <row r="116" spans="6:22" ht="12.75">
      <c r="F116" s="100"/>
      <c r="G116" s="100"/>
      <c r="H116" s="100"/>
      <c r="I116" s="75"/>
      <c r="J116" s="107"/>
      <c r="K116" s="75"/>
      <c r="L116" s="75"/>
      <c r="M116" s="75"/>
      <c r="N116" s="75"/>
      <c r="O116" s="75"/>
      <c r="P116" s="75"/>
      <c r="Q116" s="75"/>
      <c r="R116" s="75"/>
      <c r="S116" s="75"/>
      <c r="T116" s="75"/>
      <c r="U116" s="75"/>
      <c r="V116" s="75"/>
    </row>
    <row r="117" spans="6:22" ht="12.75">
      <c r="F117" s="100"/>
      <c r="G117" s="100"/>
      <c r="H117" s="100"/>
      <c r="I117" s="75"/>
      <c r="J117" s="107"/>
      <c r="K117" s="75"/>
      <c r="L117" s="75"/>
      <c r="M117" s="75"/>
      <c r="N117" s="75"/>
      <c r="O117" s="75"/>
      <c r="P117" s="75"/>
      <c r="Q117" s="75"/>
      <c r="R117" s="75"/>
      <c r="S117" s="75"/>
      <c r="T117" s="75"/>
      <c r="U117" s="75"/>
      <c r="V117" s="75"/>
    </row>
    <row r="118" spans="6:22" ht="12.75">
      <c r="F118" s="100"/>
      <c r="G118" s="100"/>
      <c r="H118" s="100"/>
      <c r="I118" s="75"/>
      <c r="J118" s="107"/>
      <c r="K118" s="75"/>
      <c r="L118" s="75"/>
      <c r="M118" s="75"/>
      <c r="N118" s="75"/>
      <c r="O118" s="75"/>
      <c r="P118" s="75"/>
      <c r="Q118" s="75"/>
      <c r="R118" s="75"/>
      <c r="S118" s="75"/>
      <c r="T118" s="75"/>
      <c r="U118" s="75"/>
      <c r="V118" s="75"/>
    </row>
    <row r="119" spans="6:22" ht="12.75">
      <c r="F119" s="100"/>
      <c r="G119" s="100"/>
      <c r="H119" s="100"/>
      <c r="I119" s="75"/>
      <c r="J119" s="107"/>
      <c r="K119" s="75"/>
      <c r="L119" s="75"/>
      <c r="M119" s="75"/>
      <c r="N119" s="75"/>
      <c r="O119" s="75"/>
      <c r="P119" s="75"/>
      <c r="Q119" s="75"/>
      <c r="R119" s="75"/>
      <c r="S119" s="75"/>
      <c r="T119" s="75"/>
      <c r="U119" s="75"/>
      <c r="V119" s="75"/>
    </row>
    <row r="120" spans="6:22" ht="12.75">
      <c r="F120" s="100"/>
      <c r="G120" s="100"/>
      <c r="H120" s="100"/>
      <c r="I120" s="75"/>
      <c r="J120" s="107"/>
      <c r="K120" s="75"/>
      <c r="L120" s="75"/>
      <c r="M120" s="75"/>
      <c r="N120" s="75"/>
      <c r="O120" s="75"/>
      <c r="P120" s="75"/>
      <c r="Q120" s="75"/>
      <c r="R120" s="75"/>
      <c r="S120" s="75"/>
      <c r="T120" s="75"/>
      <c r="U120" s="75"/>
      <c r="V120" s="75"/>
    </row>
    <row r="121" spans="6:22" ht="12.75">
      <c r="F121" s="100"/>
      <c r="G121" s="100"/>
      <c r="H121" s="100"/>
      <c r="I121" s="75"/>
      <c r="J121" s="107"/>
      <c r="K121" s="75"/>
      <c r="L121" s="75"/>
      <c r="M121" s="75"/>
      <c r="N121" s="75"/>
      <c r="O121" s="75"/>
      <c r="P121" s="75"/>
      <c r="Q121" s="75"/>
      <c r="R121" s="75"/>
      <c r="S121" s="75"/>
      <c r="T121" s="75"/>
      <c r="U121" s="75"/>
      <c r="V121" s="75"/>
    </row>
    <row r="122" spans="6:22" ht="12.75">
      <c r="F122" s="100"/>
      <c r="G122" s="100"/>
      <c r="H122" s="100"/>
      <c r="I122" s="75"/>
      <c r="J122" s="107"/>
      <c r="K122" s="75"/>
      <c r="L122" s="75"/>
      <c r="M122" s="75"/>
      <c r="N122" s="75"/>
      <c r="O122" s="75"/>
      <c r="P122" s="75"/>
      <c r="Q122" s="75"/>
      <c r="R122" s="75"/>
      <c r="S122" s="75"/>
      <c r="T122" s="75"/>
      <c r="U122" s="75"/>
      <c r="V122" s="75"/>
    </row>
    <row r="123" spans="6:22" ht="12.75">
      <c r="F123" s="100"/>
      <c r="G123" s="100"/>
      <c r="H123" s="100"/>
      <c r="I123" s="75"/>
      <c r="J123" s="107"/>
      <c r="K123" s="75"/>
      <c r="L123" s="75"/>
      <c r="M123" s="75"/>
      <c r="N123" s="75"/>
      <c r="O123" s="75"/>
      <c r="P123" s="75"/>
      <c r="Q123" s="75"/>
      <c r="R123" s="75"/>
      <c r="S123" s="75"/>
      <c r="T123" s="75"/>
      <c r="U123" s="75"/>
      <c r="V123" s="75"/>
    </row>
    <row r="124" spans="6:22" ht="12.75">
      <c r="F124" s="100"/>
      <c r="G124" s="100"/>
      <c r="H124" s="100"/>
      <c r="I124" s="75"/>
      <c r="J124" s="107"/>
      <c r="K124" s="75"/>
      <c r="L124" s="75"/>
      <c r="M124" s="75"/>
      <c r="N124" s="75"/>
      <c r="O124" s="75"/>
      <c r="P124" s="75"/>
      <c r="Q124" s="75"/>
      <c r="R124" s="75"/>
      <c r="S124" s="75"/>
      <c r="T124" s="75"/>
      <c r="U124" s="75"/>
      <c r="V124" s="75"/>
    </row>
  </sheetData>
  <sheetProtection/>
  <mergeCells count="8">
    <mergeCell ref="B2:P2"/>
    <mergeCell ref="B3:P3"/>
    <mergeCell ref="A9:A10"/>
    <mergeCell ref="C12:E12"/>
    <mergeCell ref="C55:E55"/>
    <mergeCell ref="C13:E13"/>
    <mergeCell ref="B5:P5"/>
    <mergeCell ref="B4:P4"/>
  </mergeCells>
  <printOptions/>
  <pageMargins left="0.63" right="0.25" top="0.7480314960629921" bottom="0.7480314960629921" header="0.31496062992125984" footer="0.31496062992125984"/>
  <pageSetup fitToHeight="1" fitToWidth="1" horizontalDpi="600" verticalDpi="600" orientation="portrait" scale="55" r:id="rId1"/>
  <rowBreaks count="1" manualBreakCount="1">
    <brk id="62" max="30" man="1"/>
  </rowBreaks>
</worksheet>
</file>

<file path=xl/worksheets/sheet9.xml><?xml version="1.0" encoding="utf-8"?>
<worksheet xmlns="http://schemas.openxmlformats.org/spreadsheetml/2006/main" xmlns:r="http://schemas.openxmlformats.org/officeDocument/2006/relationships">
  <sheetPr>
    <pageSetUpPr fitToPage="1"/>
  </sheetPr>
  <dimension ref="A1:U164"/>
  <sheetViews>
    <sheetView zoomScale="70" zoomScaleNormal="70" zoomScalePageLayoutView="0" workbookViewId="0" topLeftCell="A1">
      <selection activeCell="T37" sqref="T37"/>
    </sheetView>
  </sheetViews>
  <sheetFormatPr defaultColWidth="8.8515625" defaultRowHeight="12.75"/>
  <cols>
    <col min="1" max="1" width="6.00390625" style="85" bestFit="1" customWidth="1"/>
    <col min="2" max="2" width="9.00390625" style="85" customWidth="1"/>
    <col min="3" max="3" width="8.8515625" style="85" customWidth="1"/>
    <col min="4" max="4" width="7.8515625" style="85" customWidth="1"/>
    <col min="5" max="5" width="17.57421875" style="85" customWidth="1"/>
    <col min="6" max="6" width="2.7109375" style="85" customWidth="1"/>
    <col min="7" max="7" width="15.8515625" style="85" customWidth="1"/>
    <col min="8" max="8" width="2.7109375" style="85" customWidth="1"/>
    <col min="9" max="9" width="15.00390625" style="85" bestFit="1" customWidth="1"/>
    <col min="10" max="10" width="1.57421875" style="85" customWidth="1"/>
    <col min="11" max="11" width="15.7109375" style="85" bestFit="1" customWidth="1"/>
    <col min="12" max="12" width="18.28125" style="85" customWidth="1"/>
    <col min="13" max="13" width="2.7109375" style="85" customWidth="1"/>
    <col min="14" max="14" width="18.7109375" style="85" bestFit="1" customWidth="1"/>
    <col min="15" max="15" width="16.7109375" style="85" customWidth="1"/>
    <col min="16" max="16" width="18.00390625" style="85" customWidth="1"/>
    <col min="17" max="17" width="10.421875" style="85" customWidth="1"/>
    <col min="18" max="20" width="8.8515625" style="85" customWidth="1"/>
    <col min="21" max="21" width="9.421875" style="85" customWidth="1"/>
    <col min="22" max="16384" width="8.8515625" style="85" customWidth="1"/>
  </cols>
  <sheetData>
    <row r="1" spans="1:17" ht="18">
      <c r="A1" s="422" t="s">
        <v>44</v>
      </c>
      <c r="B1" s="422"/>
      <c r="C1" s="422"/>
      <c r="D1" s="422"/>
      <c r="E1" s="422"/>
      <c r="F1" s="422"/>
      <c r="G1" s="422"/>
      <c r="H1" s="422"/>
      <c r="I1" s="422"/>
      <c r="J1" s="422"/>
      <c r="K1" s="422"/>
      <c r="L1" s="422"/>
      <c r="M1" s="422"/>
      <c r="N1" s="422"/>
      <c r="O1" s="422"/>
      <c r="P1" s="45"/>
      <c r="Q1" s="86"/>
    </row>
    <row r="2" spans="1:17" ht="18">
      <c r="A2" s="249" t="str">
        <f>'Parish Details'!H8</f>
        <v>ST LUKE'S,  FARNWORTH, WIDNES</v>
      </c>
      <c r="B2" s="250"/>
      <c r="C2" s="250"/>
      <c r="D2" s="250"/>
      <c r="E2" s="250"/>
      <c r="F2" s="250"/>
      <c r="G2" s="250"/>
      <c r="H2" s="250"/>
      <c r="I2" s="250"/>
      <c r="J2" s="250"/>
      <c r="K2" s="250"/>
      <c r="L2" s="250"/>
      <c r="M2" s="250"/>
      <c r="N2" s="250"/>
      <c r="O2" s="250"/>
      <c r="P2" s="45"/>
      <c r="Q2" s="76"/>
    </row>
    <row r="3" spans="1:17" ht="18">
      <c r="A3" s="251"/>
      <c r="B3" s="120"/>
      <c r="C3" s="250"/>
      <c r="D3" s="220" t="s">
        <v>72</v>
      </c>
      <c r="E3" s="250"/>
      <c r="F3" s="250"/>
      <c r="G3" s="250"/>
      <c r="H3" s="250"/>
      <c r="I3" s="250"/>
      <c r="J3" s="250"/>
      <c r="K3" s="250"/>
      <c r="L3" s="250"/>
      <c r="M3" s="250"/>
      <c r="N3" s="250"/>
      <c r="O3" s="251" t="s">
        <v>299</v>
      </c>
      <c r="P3" s="45"/>
      <c r="Q3" s="76"/>
    </row>
    <row r="4" spans="1:17" ht="18">
      <c r="A4" s="249" t="str">
        <f>CONCATENATE("For the year ended 31 December ",'Parish Details'!H11)</f>
        <v>For the year ended 31 December 2022</v>
      </c>
      <c r="B4" s="250"/>
      <c r="C4" s="250"/>
      <c r="D4" s="250"/>
      <c r="E4" s="250"/>
      <c r="F4" s="250"/>
      <c r="G4" s="250"/>
      <c r="H4" s="250"/>
      <c r="I4" s="250"/>
      <c r="J4" s="250"/>
      <c r="K4" s="250"/>
      <c r="L4" s="250"/>
      <c r="M4" s="250"/>
      <c r="N4" s="250"/>
      <c r="O4" s="250"/>
      <c r="P4" s="45"/>
      <c r="Q4" s="76"/>
    </row>
    <row r="5" spans="1:17" ht="18">
      <c r="A5" s="249"/>
      <c r="B5" s="250"/>
      <c r="C5" s="250"/>
      <c r="D5" s="250"/>
      <c r="E5" s="250"/>
      <c r="F5" s="250"/>
      <c r="G5" s="250"/>
      <c r="H5" s="250"/>
      <c r="I5" s="250"/>
      <c r="J5" s="250"/>
      <c r="K5" s="250"/>
      <c r="L5" s="250"/>
      <c r="M5" s="250"/>
      <c r="N5" s="250"/>
      <c r="O5" s="250"/>
      <c r="Q5" s="76"/>
    </row>
    <row r="6" spans="1:17" ht="18">
      <c r="A6" s="249"/>
      <c r="B6" s="250"/>
      <c r="C6" s="250"/>
      <c r="D6" s="250"/>
      <c r="E6" s="250"/>
      <c r="F6" s="250"/>
      <c r="G6" s="250"/>
      <c r="H6" s="250"/>
      <c r="I6" s="250"/>
      <c r="J6" s="250"/>
      <c r="K6" s="250"/>
      <c r="L6" s="250"/>
      <c r="M6" s="250"/>
      <c r="N6" s="250"/>
      <c r="O6" s="120"/>
      <c r="P6" s="45"/>
      <c r="Q6" s="76"/>
    </row>
    <row r="7" spans="1:17" ht="18">
      <c r="A7" s="249"/>
      <c r="B7" s="215" t="s">
        <v>191</v>
      </c>
      <c r="C7" s="252" t="s">
        <v>78</v>
      </c>
      <c r="D7" s="251"/>
      <c r="E7" s="251"/>
      <c r="F7" s="251"/>
      <c r="G7" s="251"/>
      <c r="H7" s="251"/>
      <c r="I7" s="251"/>
      <c r="J7" s="251"/>
      <c r="K7" s="251"/>
      <c r="L7" s="253">
        <f>'Parish Details'!H11</f>
        <v>2022</v>
      </c>
      <c r="M7" s="251"/>
      <c r="N7" s="253">
        <v>2021</v>
      </c>
      <c r="O7" s="120"/>
      <c r="Q7" s="76"/>
    </row>
    <row r="8" spans="1:17" ht="18">
      <c r="A8" s="249"/>
      <c r="B8" s="237"/>
      <c r="C8" s="251"/>
      <c r="D8" s="251"/>
      <c r="E8" s="251"/>
      <c r="F8" s="251"/>
      <c r="G8" s="251"/>
      <c r="H8" s="251"/>
      <c r="I8" s="251"/>
      <c r="J8" s="251"/>
      <c r="K8" s="251"/>
      <c r="L8" s="253" t="s">
        <v>52</v>
      </c>
      <c r="M8" s="251"/>
      <c r="N8" s="253" t="s">
        <v>52</v>
      </c>
      <c r="O8" s="120"/>
      <c r="Q8" s="76"/>
    </row>
    <row r="9" spans="1:15" ht="20.25">
      <c r="A9" s="251"/>
      <c r="B9" s="237"/>
      <c r="C9" s="254" t="s">
        <v>79</v>
      </c>
      <c r="D9" s="251"/>
      <c r="E9" s="251"/>
      <c r="F9" s="251"/>
      <c r="G9" s="251"/>
      <c r="H9" s="251"/>
      <c r="I9" s="251"/>
      <c r="J9" s="251"/>
      <c r="K9" s="251"/>
      <c r="L9" s="317">
        <v>14514.23</v>
      </c>
      <c r="M9" s="225"/>
      <c r="N9" s="118">
        <v>4858</v>
      </c>
      <c r="O9" s="120"/>
    </row>
    <row r="10" spans="1:15" ht="20.25">
      <c r="A10" s="120"/>
      <c r="B10" s="237"/>
      <c r="C10" s="254" t="s">
        <v>80</v>
      </c>
      <c r="D10" s="251"/>
      <c r="E10" s="251"/>
      <c r="F10" s="251"/>
      <c r="G10" s="251"/>
      <c r="H10" s="251"/>
      <c r="I10" s="251"/>
      <c r="J10" s="251"/>
      <c r="K10" s="251"/>
      <c r="L10" s="118">
        <v>0</v>
      </c>
      <c r="M10" s="225"/>
      <c r="N10" s="236">
        <v>0</v>
      </c>
      <c r="O10" s="120"/>
    </row>
    <row r="11" spans="1:15" ht="20.25">
      <c r="A11" s="120"/>
      <c r="B11" s="237"/>
      <c r="C11" s="251" t="s">
        <v>81</v>
      </c>
      <c r="D11" s="251"/>
      <c r="E11" s="251"/>
      <c r="F11" s="251"/>
      <c r="G11" s="251"/>
      <c r="H11" s="251"/>
      <c r="I11" s="251"/>
      <c r="J11" s="251"/>
      <c r="K11" s="251"/>
      <c r="L11" s="207">
        <v>0</v>
      </c>
      <c r="M11" s="225"/>
      <c r="N11" s="236">
        <v>0</v>
      </c>
      <c r="O11" s="120"/>
    </row>
    <row r="12" spans="1:15" ht="21" thickBot="1">
      <c r="A12" s="120"/>
      <c r="B12" s="237"/>
      <c r="C12" s="251"/>
      <c r="D12" s="251"/>
      <c r="E12" s="251"/>
      <c r="F12" s="251"/>
      <c r="G12" s="251"/>
      <c r="H12" s="251"/>
      <c r="I12" s="251"/>
      <c r="J12" s="251"/>
      <c r="K12" s="251"/>
      <c r="L12" s="392">
        <f>SUM(L9:L11)</f>
        <v>14514.23</v>
      </c>
      <c r="M12" s="239"/>
      <c r="N12" s="242">
        <f>SUM(N9:N11)</f>
        <v>4858</v>
      </c>
      <c r="O12" s="120"/>
    </row>
    <row r="13" spans="1:16" ht="18.75" thickTop="1">
      <c r="A13" s="120"/>
      <c r="B13" s="120"/>
      <c r="C13" s="120"/>
      <c r="D13" s="120"/>
      <c r="E13" s="120"/>
      <c r="F13" s="120"/>
      <c r="G13" s="120"/>
      <c r="H13" s="120"/>
      <c r="I13" s="120"/>
      <c r="J13" s="120"/>
      <c r="K13" s="120"/>
      <c r="L13" s="182"/>
      <c r="M13" s="182"/>
      <c r="N13" s="182"/>
      <c r="O13" s="120"/>
      <c r="P13" s="45"/>
    </row>
    <row r="14" spans="1:16" ht="18">
      <c r="A14" s="120"/>
      <c r="B14" s="120"/>
      <c r="C14" s="120"/>
      <c r="D14" s="120"/>
      <c r="E14" s="120"/>
      <c r="F14" s="120"/>
      <c r="G14" s="120"/>
      <c r="H14" s="120"/>
      <c r="I14" s="120"/>
      <c r="J14" s="120"/>
      <c r="K14" s="120"/>
      <c r="L14" s="182"/>
      <c r="M14" s="182"/>
      <c r="N14" s="182"/>
      <c r="O14" s="182"/>
      <c r="P14" s="45"/>
    </row>
    <row r="15" spans="1:16" ht="18">
      <c r="A15" s="120"/>
      <c r="B15" s="237" t="s">
        <v>380</v>
      </c>
      <c r="C15" s="120"/>
      <c r="D15" s="120"/>
      <c r="E15" s="120"/>
      <c r="F15" s="120"/>
      <c r="G15" s="120"/>
      <c r="H15" s="120"/>
      <c r="I15" s="237"/>
      <c r="J15" s="120"/>
      <c r="K15" s="120"/>
      <c r="L15" s="120"/>
      <c r="M15" s="120"/>
      <c r="N15" s="120"/>
      <c r="O15" s="120"/>
      <c r="P15" s="45"/>
    </row>
    <row r="16" spans="1:17" ht="18">
      <c r="A16" s="237"/>
      <c r="B16" s="256" t="s">
        <v>394</v>
      </c>
      <c r="C16" s="251"/>
      <c r="D16" s="251"/>
      <c r="E16" s="251"/>
      <c r="F16" s="251"/>
      <c r="G16" s="251"/>
      <c r="H16" s="251"/>
      <c r="I16" s="256"/>
      <c r="J16" s="251"/>
      <c r="K16" s="251"/>
      <c r="L16" s="251"/>
      <c r="M16" s="251"/>
      <c r="N16" s="251"/>
      <c r="O16" s="251"/>
      <c r="P16" s="56"/>
      <c r="Q16" s="87"/>
    </row>
    <row r="17" spans="1:17" ht="18">
      <c r="A17" s="237"/>
      <c r="B17" s="251" t="s">
        <v>384</v>
      </c>
      <c r="C17" s="251"/>
      <c r="D17" s="251"/>
      <c r="E17" s="251"/>
      <c r="F17" s="251"/>
      <c r="G17" s="251"/>
      <c r="H17" s="251"/>
      <c r="I17" s="256"/>
      <c r="J17" s="251"/>
      <c r="K17" s="251"/>
      <c r="L17" s="251"/>
      <c r="M17" s="251"/>
      <c r="N17" s="251"/>
      <c r="O17" s="251"/>
      <c r="P17" s="56"/>
      <c r="Q17" s="87"/>
    </row>
    <row r="18" spans="1:17" ht="18">
      <c r="A18" s="237"/>
      <c r="B18" s="256" t="s">
        <v>395</v>
      </c>
      <c r="C18" s="251"/>
      <c r="D18" s="251"/>
      <c r="E18" s="251"/>
      <c r="F18" s="251"/>
      <c r="G18" s="251"/>
      <c r="H18" s="251"/>
      <c r="I18" s="256"/>
      <c r="J18" s="251"/>
      <c r="K18" s="251"/>
      <c r="L18" s="251"/>
      <c r="M18" s="251"/>
      <c r="N18" s="251"/>
      <c r="O18" s="251"/>
      <c r="P18" s="56"/>
      <c r="Q18" s="87"/>
    </row>
    <row r="19" spans="1:17" ht="18">
      <c r="A19" s="237"/>
      <c r="B19" s="251"/>
      <c r="C19" s="251"/>
      <c r="D19" s="251"/>
      <c r="E19" s="251"/>
      <c r="F19" s="251"/>
      <c r="G19" s="251"/>
      <c r="H19" s="251"/>
      <c r="I19" s="256"/>
      <c r="J19" s="251"/>
      <c r="K19" s="251"/>
      <c r="L19" s="251"/>
      <c r="M19" s="251"/>
      <c r="N19" s="251"/>
      <c r="O19" s="251"/>
      <c r="P19" s="56"/>
      <c r="Q19" s="87"/>
    </row>
    <row r="20" spans="1:17" ht="18">
      <c r="A20" s="237"/>
      <c r="B20" s="256"/>
      <c r="C20" s="251"/>
      <c r="D20" s="251"/>
      <c r="E20" s="251"/>
      <c r="F20" s="251"/>
      <c r="G20" s="251"/>
      <c r="H20" s="251"/>
      <c r="I20" s="251"/>
      <c r="J20" s="251"/>
      <c r="K20" s="251"/>
      <c r="L20" s="251"/>
      <c r="M20" s="251"/>
      <c r="N20" s="251"/>
      <c r="O20" s="251"/>
      <c r="P20" s="45"/>
      <c r="Q20" s="88"/>
    </row>
    <row r="21" spans="1:17" ht="18">
      <c r="A21" s="215" t="s">
        <v>192</v>
      </c>
      <c r="B21" s="257" t="s">
        <v>193</v>
      </c>
      <c r="C21" s="252"/>
      <c r="D21" s="252"/>
      <c r="E21" s="252"/>
      <c r="F21" s="251"/>
      <c r="G21" s="251"/>
      <c r="H21" s="251"/>
      <c r="I21" s="251"/>
      <c r="J21" s="251"/>
      <c r="K21" s="251"/>
      <c r="L21" s="251"/>
      <c r="M21" s="251"/>
      <c r="N21" s="251"/>
      <c r="O21" s="251"/>
      <c r="P21" s="45"/>
      <c r="Q21" s="88"/>
    </row>
    <row r="22" spans="1:17" ht="18">
      <c r="A22" s="237"/>
      <c r="B22" s="256"/>
      <c r="C22" s="251"/>
      <c r="D22" s="251"/>
      <c r="E22" s="251"/>
      <c r="F22" s="251"/>
      <c r="G22" s="251"/>
      <c r="H22" s="251"/>
      <c r="I22" s="251"/>
      <c r="J22" s="251"/>
      <c r="K22" s="251"/>
      <c r="L22" s="251"/>
      <c r="M22" s="251"/>
      <c r="N22" s="256"/>
      <c r="O22" s="251"/>
      <c r="P22" s="45"/>
      <c r="Q22" s="88"/>
    </row>
    <row r="23" spans="1:17" ht="18">
      <c r="A23" s="237"/>
      <c r="B23" s="256" t="s">
        <v>379</v>
      </c>
      <c r="C23" s="251"/>
      <c r="D23" s="251"/>
      <c r="E23" s="251"/>
      <c r="F23" s="251"/>
      <c r="G23" s="251"/>
      <c r="H23" s="251"/>
      <c r="I23" s="251"/>
      <c r="J23" s="251"/>
      <c r="K23" s="251"/>
      <c r="L23" s="251"/>
      <c r="M23" s="251"/>
      <c r="N23" s="251"/>
      <c r="O23" s="251"/>
      <c r="P23" s="45"/>
      <c r="Q23" s="88"/>
    </row>
    <row r="24" spans="1:17" ht="18">
      <c r="A24" s="237"/>
      <c r="B24" s="251" t="s">
        <v>393</v>
      </c>
      <c r="C24" s="251"/>
      <c r="D24" s="251"/>
      <c r="E24" s="251"/>
      <c r="F24" s="251"/>
      <c r="G24" s="251"/>
      <c r="H24" s="251"/>
      <c r="I24" s="251"/>
      <c r="J24" s="251"/>
      <c r="K24" s="251"/>
      <c r="L24" s="251"/>
      <c r="M24" s="251"/>
      <c r="N24" s="251"/>
      <c r="O24" s="251"/>
      <c r="P24" s="45"/>
      <c r="Q24" s="88"/>
    </row>
    <row r="25" spans="1:17" ht="18">
      <c r="A25" s="237"/>
      <c r="B25" s="120"/>
      <c r="C25" s="120"/>
      <c r="D25" s="120"/>
      <c r="E25" s="120"/>
      <c r="F25" s="120"/>
      <c r="G25" s="120"/>
      <c r="H25" s="120"/>
      <c r="I25" s="120"/>
      <c r="J25" s="120"/>
      <c r="K25" s="120"/>
      <c r="L25" s="120"/>
      <c r="M25" s="120"/>
      <c r="N25" s="251"/>
      <c r="O25" s="120"/>
      <c r="P25" s="45"/>
      <c r="Q25" s="88"/>
    </row>
    <row r="26" spans="1:17" ht="18">
      <c r="A26" s="237"/>
      <c r="B26" s="251" t="s">
        <v>378</v>
      </c>
      <c r="C26" s="120"/>
      <c r="D26" s="120"/>
      <c r="E26" s="120"/>
      <c r="F26" s="120"/>
      <c r="G26" s="120"/>
      <c r="H26" s="120"/>
      <c r="I26" s="120"/>
      <c r="J26" s="120"/>
      <c r="K26" s="120"/>
      <c r="L26" s="120"/>
      <c r="M26" s="120"/>
      <c r="N26" s="251"/>
      <c r="O26" s="120"/>
      <c r="P26" s="45"/>
      <c r="Q26" s="88"/>
    </row>
    <row r="27" spans="1:17" ht="18">
      <c r="A27" s="237"/>
      <c r="B27" s="251" t="s">
        <v>397</v>
      </c>
      <c r="C27" s="120"/>
      <c r="D27" s="120"/>
      <c r="E27" s="120"/>
      <c r="F27" s="120"/>
      <c r="G27" s="120"/>
      <c r="H27" s="120"/>
      <c r="I27" s="120"/>
      <c r="J27" s="120"/>
      <c r="K27" s="120"/>
      <c r="L27" s="120"/>
      <c r="M27" s="120"/>
      <c r="N27" s="251"/>
      <c r="O27" s="120"/>
      <c r="P27" s="45"/>
      <c r="Q27" s="88"/>
    </row>
    <row r="28" spans="1:17" ht="18">
      <c r="A28" s="237"/>
      <c r="B28" s="120"/>
      <c r="C28" s="120"/>
      <c r="D28" s="120"/>
      <c r="E28" s="120"/>
      <c r="F28" s="120"/>
      <c r="G28" s="120"/>
      <c r="H28" s="120"/>
      <c r="I28" s="120"/>
      <c r="J28" s="120"/>
      <c r="K28" s="120"/>
      <c r="L28" s="120"/>
      <c r="M28" s="120"/>
      <c r="N28" s="251"/>
      <c r="O28" s="120"/>
      <c r="P28" s="45"/>
      <c r="Q28" s="88"/>
    </row>
    <row r="29" spans="1:17" ht="18">
      <c r="A29" s="215">
        <v>5</v>
      </c>
      <c r="B29" s="252" t="s">
        <v>61</v>
      </c>
      <c r="C29" s="251"/>
      <c r="D29" s="251"/>
      <c r="E29" s="251"/>
      <c r="F29" s="251"/>
      <c r="G29" s="251"/>
      <c r="H29" s="251"/>
      <c r="I29" s="251"/>
      <c r="J29" s="251"/>
      <c r="K29" s="251"/>
      <c r="L29" s="251"/>
      <c r="M29" s="251"/>
      <c r="N29" s="251"/>
      <c r="O29" s="251"/>
      <c r="P29" s="45"/>
      <c r="Q29" s="88"/>
    </row>
    <row r="30" spans="1:18" ht="18">
      <c r="A30" s="215"/>
      <c r="B30" s="252"/>
      <c r="C30" s="251"/>
      <c r="D30" s="251"/>
      <c r="E30" s="251"/>
      <c r="F30" s="251"/>
      <c r="G30" s="251"/>
      <c r="H30" s="251"/>
      <c r="I30" s="251"/>
      <c r="J30" s="251"/>
      <c r="K30" s="251"/>
      <c r="L30" s="251"/>
      <c r="M30" s="251"/>
      <c r="N30" s="251"/>
      <c r="O30" s="251"/>
      <c r="P30" s="45"/>
      <c r="Q30" s="88"/>
      <c r="R30" s="78"/>
    </row>
    <row r="31" spans="1:18" ht="18">
      <c r="A31" s="215" t="s">
        <v>83</v>
      </c>
      <c r="B31" s="252" t="s">
        <v>194</v>
      </c>
      <c r="C31" s="251"/>
      <c r="D31" s="251"/>
      <c r="E31" s="251"/>
      <c r="F31" s="249"/>
      <c r="G31" s="250"/>
      <c r="H31" s="258"/>
      <c r="I31" s="258"/>
      <c r="J31" s="258"/>
      <c r="K31" s="258"/>
      <c r="L31" s="258"/>
      <c r="M31" s="258"/>
      <c r="N31" s="258"/>
      <c r="O31" s="56"/>
      <c r="P31" s="45"/>
      <c r="R31" s="90"/>
    </row>
    <row r="32" spans="1:16" ht="10.5" customHeight="1">
      <c r="A32" s="237"/>
      <c r="B32" s="251"/>
      <c r="C32" s="251"/>
      <c r="D32" s="251"/>
      <c r="E32" s="251"/>
      <c r="F32" s="249"/>
      <c r="G32" s="250"/>
      <c r="H32" s="258"/>
      <c r="I32" s="258"/>
      <c r="J32" s="259"/>
      <c r="K32" s="258"/>
      <c r="L32" s="258"/>
      <c r="M32" s="258"/>
      <c r="N32" s="258"/>
      <c r="O32" s="56"/>
      <c r="P32" s="45"/>
    </row>
    <row r="33" spans="1:16" ht="18">
      <c r="A33" s="251"/>
      <c r="B33" s="251" t="s">
        <v>392</v>
      </c>
      <c r="C33" s="251"/>
      <c r="D33" s="251"/>
      <c r="E33" s="251"/>
      <c r="F33" s="251"/>
      <c r="G33" s="248"/>
      <c r="H33" s="56"/>
      <c r="I33" s="56"/>
      <c r="J33" s="56"/>
      <c r="K33" s="97"/>
      <c r="L33" s="56"/>
      <c r="M33" s="56"/>
      <c r="N33" s="97"/>
      <c r="O33" s="97"/>
      <c r="P33" s="45"/>
    </row>
    <row r="34" spans="1:16" ht="18">
      <c r="A34" s="237"/>
      <c r="B34" s="252"/>
      <c r="C34" s="251"/>
      <c r="D34" s="251"/>
      <c r="E34" s="251"/>
      <c r="F34" s="251"/>
      <c r="G34" s="251"/>
      <c r="H34" s="56"/>
      <c r="I34" s="56"/>
      <c r="J34" s="56"/>
      <c r="K34" s="56"/>
      <c r="L34" s="56"/>
      <c r="M34" s="56"/>
      <c r="N34" s="56"/>
      <c r="O34" s="260"/>
      <c r="P34" s="79"/>
    </row>
    <row r="35" spans="1:16" ht="18">
      <c r="A35" s="237"/>
      <c r="B35" s="251"/>
      <c r="C35" s="251"/>
      <c r="D35" s="251"/>
      <c r="E35" s="251"/>
      <c r="F35" s="251"/>
      <c r="G35" s="251"/>
      <c r="H35" s="56"/>
      <c r="I35" s="56"/>
      <c r="J35" s="56"/>
      <c r="K35" s="56"/>
      <c r="L35" s="56"/>
      <c r="M35" s="56"/>
      <c r="N35" s="56"/>
      <c r="O35" s="56"/>
      <c r="P35" s="45"/>
    </row>
    <row r="36" spans="1:17" ht="20.25">
      <c r="A36" s="237"/>
      <c r="B36" s="215" t="s">
        <v>84</v>
      </c>
      <c r="C36" s="252" t="s">
        <v>66</v>
      </c>
      <c r="D36" s="251"/>
      <c r="E36" s="251"/>
      <c r="F36" s="251"/>
      <c r="G36" s="251"/>
      <c r="H36" s="251"/>
      <c r="I36" s="251"/>
      <c r="J36" s="251"/>
      <c r="K36" s="251"/>
      <c r="L36" s="198">
        <v>2022</v>
      </c>
      <c r="M36" s="251"/>
      <c r="N36" s="198">
        <v>2021</v>
      </c>
      <c r="O36" s="120"/>
      <c r="P36" s="51"/>
      <c r="Q36" s="45"/>
    </row>
    <row r="37" spans="1:20" ht="19.5" customHeight="1">
      <c r="A37" s="237"/>
      <c r="B37" s="237"/>
      <c r="C37" s="261"/>
      <c r="D37" s="251"/>
      <c r="E37" s="251"/>
      <c r="F37" s="251"/>
      <c r="G37" s="251"/>
      <c r="H37" s="251"/>
      <c r="I37" s="251"/>
      <c r="J37" s="251"/>
      <c r="K37" s="251"/>
      <c r="L37" s="262" t="s">
        <v>52</v>
      </c>
      <c r="M37" s="225"/>
      <c r="N37" s="263" t="s">
        <v>52</v>
      </c>
      <c r="O37" s="120"/>
      <c r="P37" s="52"/>
      <c r="Q37" s="45"/>
      <c r="T37" s="179"/>
    </row>
    <row r="38" spans="1:20" ht="20.25">
      <c r="A38" s="237"/>
      <c r="B38" s="237"/>
      <c r="C38" s="251" t="s">
        <v>391</v>
      </c>
      <c r="D38" s="251"/>
      <c r="E38" s="251"/>
      <c r="F38" s="251"/>
      <c r="G38" s="251"/>
      <c r="H38" s="251"/>
      <c r="I38" s="251"/>
      <c r="J38" s="251"/>
      <c r="K38" s="251"/>
      <c r="L38" s="317">
        <v>172898.36</v>
      </c>
      <c r="M38" s="225"/>
      <c r="N38" s="314">
        <v>152370.55</v>
      </c>
      <c r="O38" s="120"/>
      <c r="Q38" s="45"/>
      <c r="T38" s="179"/>
    </row>
    <row r="39" spans="1:20" ht="20.25">
      <c r="A39" s="237"/>
      <c r="B39" s="237"/>
      <c r="C39" s="251" t="s">
        <v>230</v>
      </c>
      <c r="D39" s="251"/>
      <c r="E39" s="251"/>
      <c r="F39" s="251"/>
      <c r="G39" s="251"/>
      <c r="H39" s="251"/>
      <c r="I39" s="251"/>
      <c r="J39" s="251"/>
      <c r="K39" s="251"/>
      <c r="M39" s="225"/>
      <c r="N39" s="271"/>
      <c r="O39" s="120"/>
      <c r="Q39" s="45"/>
      <c r="T39" s="179"/>
    </row>
    <row r="40" spans="1:20" ht="20.25">
      <c r="A40" s="237"/>
      <c r="B40" s="237"/>
      <c r="C40" s="251" t="s">
        <v>54</v>
      </c>
      <c r="D40" s="251"/>
      <c r="E40" s="251"/>
      <c r="F40" s="251"/>
      <c r="G40" s="251"/>
      <c r="H40" s="251"/>
      <c r="I40" s="251"/>
      <c r="J40" s="251"/>
      <c r="K40" s="251"/>
      <c r="L40" s="317">
        <v>29.57</v>
      </c>
      <c r="M40" s="225"/>
      <c r="N40" s="317">
        <v>27.89</v>
      </c>
      <c r="O40" s="189"/>
      <c r="Q40" s="45"/>
      <c r="T40" s="179"/>
    </row>
    <row r="41" spans="1:20" ht="17.25" customHeight="1">
      <c r="A41" s="237"/>
      <c r="B41" s="237"/>
      <c r="C41" s="251" t="s">
        <v>196</v>
      </c>
      <c r="D41" s="254"/>
      <c r="E41" s="251"/>
      <c r="F41" s="251"/>
      <c r="G41" s="251"/>
      <c r="H41" s="251"/>
      <c r="I41" s="251"/>
      <c r="J41" s="251"/>
      <c r="K41" s="251"/>
      <c r="L41" s="317">
        <v>-20374.94</v>
      </c>
      <c r="M41" s="225"/>
      <c r="N41" s="317">
        <v>20499.92</v>
      </c>
      <c r="O41" s="120"/>
      <c r="Q41" s="45"/>
      <c r="T41" s="179"/>
    </row>
    <row r="42" spans="1:21" ht="20.25" customHeight="1">
      <c r="A42" s="237"/>
      <c r="B42" s="237"/>
      <c r="C42" s="251"/>
      <c r="D42" s="254"/>
      <c r="E42" s="251"/>
      <c r="F42" s="251"/>
      <c r="G42" s="251"/>
      <c r="H42" s="251"/>
      <c r="I42" s="251"/>
      <c r="J42" s="251"/>
      <c r="K42" s="251"/>
      <c r="L42" s="153"/>
      <c r="M42" s="225"/>
      <c r="N42" s="255"/>
      <c r="O42" s="120"/>
      <c r="Q42" s="45"/>
      <c r="T42" s="213"/>
      <c r="U42" s="95"/>
    </row>
    <row r="43" spans="1:21" ht="24" customHeight="1" thickBot="1">
      <c r="A43" s="237"/>
      <c r="B43" s="237"/>
      <c r="C43" s="251" t="s">
        <v>390</v>
      </c>
      <c r="D43" s="237"/>
      <c r="E43" s="251"/>
      <c r="F43" s="251"/>
      <c r="G43" s="251"/>
      <c r="H43" s="251"/>
      <c r="I43" s="251"/>
      <c r="J43" s="251"/>
      <c r="K43" s="251"/>
      <c r="L43" s="321">
        <f>SUM(L38:L42)</f>
        <v>152552.99</v>
      </c>
      <c r="M43" s="225"/>
      <c r="N43" s="393">
        <f>SUM(N38:N42)</f>
        <v>172898.36</v>
      </c>
      <c r="O43" s="120"/>
      <c r="Q43" s="45"/>
      <c r="T43" s="213"/>
      <c r="U43" s="95"/>
    </row>
    <row r="44" spans="1:21" ht="20.25" customHeight="1" thickTop="1">
      <c r="A44" s="237"/>
      <c r="B44" s="237"/>
      <c r="C44" s="251"/>
      <c r="D44" s="251"/>
      <c r="E44" s="251"/>
      <c r="F44" s="251"/>
      <c r="G44" s="251"/>
      <c r="H44" s="251"/>
      <c r="I44" s="251"/>
      <c r="J44" s="251"/>
      <c r="K44" s="251"/>
      <c r="L44" s="120"/>
      <c r="M44" s="225"/>
      <c r="N44" s="265"/>
      <c r="O44" s="120"/>
      <c r="P44" s="45"/>
      <c r="Q44" s="45"/>
      <c r="T44" s="213"/>
      <c r="U44" s="314"/>
    </row>
    <row r="45" spans="1:21" ht="20.25">
      <c r="A45" s="237"/>
      <c r="B45" s="251"/>
      <c r="C45" s="251"/>
      <c r="D45" s="251"/>
      <c r="E45" s="251"/>
      <c r="F45" s="251"/>
      <c r="G45" s="56"/>
      <c r="H45" s="56"/>
      <c r="I45" s="56"/>
      <c r="J45" s="56"/>
      <c r="K45" s="120"/>
      <c r="L45" s="120"/>
      <c r="M45" s="236"/>
      <c r="N45" s="192"/>
      <c r="O45" s="120"/>
      <c r="P45" s="45"/>
      <c r="R45" s="93"/>
      <c r="T45" s="213"/>
      <c r="U45" s="407"/>
    </row>
    <row r="46" spans="1:21" ht="20.25">
      <c r="A46" s="215">
        <v>6</v>
      </c>
      <c r="B46" s="252" t="s">
        <v>197</v>
      </c>
      <c r="C46" s="251"/>
      <c r="D46" s="251"/>
      <c r="E46" s="251"/>
      <c r="F46" s="251"/>
      <c r="G46" s="251"/>
      <c r="H46" s="251"/>
      <c r="I46" s="251"/>
      <c r="J46" s="251"/>
      <c r="K46" s="120"/>
      <c r="L46" s="396">
        <v>2022</v>
      </c>
      <c r="M46" s="251"/>
      <c r="N46" s="397">
        <v>2021</v>
      </c>
      <c r="O46" s="120"/>
      <c r="P46" s="45"/>
      <c r="T46" s="213"/>
      <c r="U46" s="409"/>
    </row>
    <row r="47" spans="1:21" ht="20.25">
      <c r="A47" s="215"/>
      <c r="B47" s="252"/>
      <c r="C47" s="251"/>
      <c r="D47" s="251"/>
      <c r="E47" s="251"/>
      <c r="F47" s="251"/>
      <c r="G47" s="251"/>
      <c r="H47" s="251"/>
      <c r="I47" s="251"/>
      <c r="J47" s="251"/>
      <c r="K47" s="120"/>
      <c r="M47" s="225"/>
      <c r="N47" s="120"/>
      <c r="O47" s="120"/>
      <c r="P47" s="45"/>
      <c r="T47" s="213"/>
      <c r="U47" s="407"/>
    </row>
    <row r="48" spans="1:21" ht="20.25">
      <c r="A48" s="237"/>
      <c r="B48" s="237" t="s">
        <v>198</v>
      </c>
      <c r="C48" s="251"/>
      <c r="D48" s="251"/>
      <c r="E48" s="251"/>
      <c r="F48" s="251"/>
      <c r="G48" s="251"/>
      <c r="H48" s="251"/>
      <c r="I48" s="251"/>
      <c r="J48" s="251"/>
      <c r="K48" s="120"/>
      <c r="L48" s="317">
        <v>47940.92</v>
      </c>
      <c r="M48" s="225"/>
      <c r="N48" s="118">
        <v>42979.53</v>
      </c>
      <c r="O48" s="182"/>
      <c r="P48" s="45"/>
      <c r="T48" s="213"/>
      <c r="U48" s="407"/>
    </row>
    <row r="49" spans="1:21" ht="20.25">
      <c r="A49" s="237"/>
      <c r="B49" s="254" t="s">
        <v>87</v>
      </c>
      <c r="C49" s="251"/>
      <c r="D49" s="251"/>
      <c r="E49" s="251"/>
      <c r="F49" s="251"/>
      <c r="G49" s="251"/>
      <c r="H49" s="251"/>
      <c r="I49" s="251"/>
      <c r="J49" s="251"/>
      <c r="K49" s="120"/>
      <c r="M49" s="225"/>
      <c r="N49" s="118"/>
      <c r="O49" s="182"/>
      <c r="P49" s="45"/>
      <c r="T49" s="213"/>
      <c r="U49" s="314"/>
    </row>
    <row r="50" spans="1:21" ht="20.25">
      <c r="A50" s="237"/>
      <c r="B50" s="254" t="s">
        <v>88</v>
      </c>
      <c r="C50" s="251"/>
      <c r="D50" s="251"/>
      <c r="E50" s="251"/>
      <c r="F50" s="251"/>
      <c r="G50" s="251"/>
      <c r="H50" s="251"/>
      <c r="I50" s="251"/>
      <c r="J50" s="251"/>
      <c r="K50" s="120"/>
      <c r="L50" s="320">
        <v>621</v>
      </c>
      <c r="M50" s="225"/>
      <c r="N50" s="207">
        <v>613</v>
      </c>
      <c r="O50" s="182"/>
      <c r="P50" s="45"/>
      <c r="T50" s="213"/>
      <c r="U50" s="408"/>
    </row>
    <row r="51" spans="1:21" ht="21" thickBot="1">
      <c r="A51" s="237"/>
      <c r="B51" s="251"/>
      <c r="C51" s="251"/>
      <c r="D51" s="251"/>
      <c r="E51" s="251"/>
      <c r="F51" s="251"/>
      <c r="G51" s="251"/>
      <c r="H51" s="251"/>
      <c r="I51" s="251"/>
      <c r="J51" s="251"/>
      <c r="K51" s="120"/>
      <c r="L51" s="321">
        <f>SUM(L48:L50)</f>
        <v>48561.92</v>
      </c>
      <c r="M51" s="225"/>
      <c r="N51" s="264">
        <f>SUM(N48:N50)</f>
        <v>43592.53</v>
      </c>
      <c r="O51" s="182"/>
      <c r="P51" s="45"/>
      <c r="R51" s="94"/>
      <c r="S51" s="94"/>
      <c r="T51" s="213"/>
      <c r="U51" s="314"/>
    </row>
    <row r="52" spans="1:21" ht="21" thickTop="1">
      <c r="A52" s="237"/>
      <c r="B52" s="251"/>
      <c r="C52" s="251"/>
      <c r="D52" s="251"/>
      <c r="E52" s="251"/>
      <c r="F52" s="251"/>
      <c r="G52" s="251"/>
      <c r="H52" s="251"/>
      <c r="I52" s="251"/>
      <c r="J52" s="251"/>
      <c r="K52" s="120"/>
      <c r="L52" s="120"/>
      <c r="M52" s="225"/>
      <c r="N52" s="192"/>
      <c r="O52" s="182"/>
      <c r="P52" s="45"/>
      <c r="R52" s="94"/>
      <c r="S52" s="94"/>
      <c r="T52" s="213"/>
      <c r="U52" s="409"/>
    </row>
    <row r="53" spans="1:21" ht="20.25">
      <c r="A53" s="237"/>
      <c r="B53" s="251"/>
      <c r="C53" s="251"/>
      <c r="D53" s="251"/>
      <c r="E53" s="251"/>
      <c r="F53" s="251"/>
      <c r="G53" s="251"/>
      <c r="H53" s="251"/>
      <c r="I53" s="251"/>
      <c r="J53" s="251"/>
      <c r="K53" s="120"/>
      <c r="L53" s="120"/>
      <c r="M53" s="225"/>
      <c r="N53" s="186"/>
      <c r="O53" s="120"/>
      <c r="R53" s="94"/>
      <c r="S53" s="94"/>
      <c r="T53" s="213"/>
      <c r="U53" s="407"/>
    </row>
    <row r="54" spans="1:21" ht="20.25">
      <c r="A54" s="215">
        <v>7</v>
      </c>
      <c r="B54" s="215" t="s">
        <v>169</v>
      </c>
      <c r="C54" s="251"/>
      <c r="D54" s="251"/>
      <c r="E54" s="251"/>
      <c r="F54" s="251"/>
      <c r="G54" s="251"/>
      <c r="H54" s="251"/>
      <c r="I54" s="251"/>
      <c r="J54" s="251"/>
      <c r="K54" s="120"/>
      <c r="L54" s="396">
        <v>2022</v>
      </c>
      <c r="M54" s="251"/>
      <c r="N54" s="397">
        <v>2021</v>
      </c>
      <c r="O54" s="120"/>
      <c r="R54" s="94"/>
      <c r="S54" s="94"/>
      <c r="T54" s="213"/>
      <c r="U54" s="407"/>
    </row>
    <row r="55" spans="1:21" ht="20.25">
      <c r="A55" s="215"/>
      <c r="B55" s="215"/>
      <c r="C55" s="251"/>
      <c r="D55" s="251"/>
      <c r="E55" s="251"/>
      <c r="F55" s="251"/>
      <c r="G55" s="251"/>
      <c r="H55" s="251"/>
      <c r="I55" s="251"/>
      <c r="J55" s="251"/>
      <c r="K55" s="120"/>
      <c r="M55" s="225"/>
      <c r="N55" s="120"/>
      <c r="O55" s="120"/>
      <c r="R55" s="94"/>
      <c r="S55" s="94"/>
      <c r="T55" s="213"/>
      <c r="U55" s="314"/>
    </row>
    <row r="56" spans="1:21" ht="20.25">
      <c r="A56" s="215"/>
      <c r="B56" s="237" t="s">
        <v>208</v>
      </c>
      <c r="C56" s="251"/>
      <c r="D56" s="251"/>
      <c r="E56" s="251"/>
      <c r="F56" s="251"/>
      <c r="G56" s="251"/>
      <c r="H56" s="251"/>
      <c r="I56" s="251"/>
      <c r="J56" s="251"/>
      <c r="K56" s="120"/>
      <c r="M56" s="225"/>
      <c r="N56" s="120"/>
      <c r="O56" s="182"/>
      <c r="R56" s="94"/>
      <c r="S56" s="94"/>
      <c r="T56" s="213"/>
      <c r="U56" s="407"/>
    </row>
    <row r="57" spans="1:21" ht="20.25">
      <c r="A57" s="237"/>
      <c r="B57" s="237" t="s">
        <v>199</v>
      </c>
      <c r="C57" s="251"/>
      <c r="D57" s="251"/>
      <c r="E57" s="251"/>
      <c r="F57" s="251"/>
      <c r="G57" s="251"/>
      <c r="H57" s="251"/>
      <c r="I57" s="251"/>
      <c r="J57" s="251"/>
      <c r="K57" s="120"/>
      <c r="L57" s="317">
        <v>42448.01</v>
      </c>
      <c r="M57" s="225"/>
      <c r="N57" s="118">
        <v>42144.5</v>
      </c>
      <c r="O57" s="182"/>
      <c r="R57" s="94"/>
      <c r="S57" s="94"/>
      <c r="T57" s="213"/>
      <c r="U57" s="409"/>
    </row>
    <row r="58" spans="1:21" ht="20.25">
      <c r="A58" s="237"/>
      <c r="B58" s="237" t="s">
        <v>200</v>
      </c>
      <c r="C58" s="251"/>
      <c r="D58" s="251"/>
      <c r="E58" s="251"/>
      <c r="F58" s="251"/>
      <c r="G58" s="251" t="s">
        <v>259</v>
      </c>
      <c r="H58" s="251"/>
      <c r="I58" s="251"/>
      <c r="J58" s="251"/>
      <c r="K58" s="120"/>
      <c r="L58" s="395">
        <v>14500</v>
      </c>
      <c r="M58" s="225"/>
      <c r="N58" s="207">
        <v>14500</v>
      </c>
      <c r="O58" s="182"/>
      <c r="R58" s="94"/>
      <c r="S58" s="94"/>
      <c r="T58" s="213"/>
      <c r="U58" s="407"/>
    </row>
    <row r="59" spans="1:21" ht="21" thickBot="1">
      <c r="A59" s="237"/>
      <c r="B59" s="251"/>
      <c r="C59" s="251"/>
      <c r="D59" s="251"/>
      <c r="E59" s="251"/>
      <c r="F59" s="251"/>
      <c r="G59" s="251"/>
      <c r="H59" s="251"/>
      <c r="I59" s="251"/>
      <c r="J59" s="251"/>
      <c r="K59" s="120"/>
      <c r="L59" s="321">
        <f>SUM(L57:L58)</f>
        <v>56948.01</v>
      </c>
      <c r="M59" s="225"/>
      <c r="N59" s="264">
        <f>SUM(N57:N58)</f>
        <v>56644.5</v>
      </c>
      <c r="O59" s="182"/>
      <c r="P59" s="45"/>
      <c r="R59" s="94"/>
      <c r="S59" s="94"/>
      <c r="T59" s="213"/>
      <c r="U59" s="407"/>
    </row>
    <row r="60" spans="1:21" ht="21" thickTop="1">
      <c r="A60" s="237"/>
      <c r="B60" s="251"/>
      <c r="C60" s="251"/>
      <c r="D60" s="251"/>
      <c r="E60" s="251"/>
      <c r="F60" s="251"/>
      <c r="G60" s="251"/>
      <c r="H60" s="251"/>
      <c r="I60" s="251"/>
      <c r="J60" s="251"/>
      <c r="K60" s="56"/>
      <c r="L60" s="120"/>
      <c r="M60" s="225"/>
      <c r="N60" s="186"/>
      <c r="O60" s="236"/>
      <c r="P60" s="45"/>
      <c r="R60" s="94"/>
      <c r="S60" s="94"/>
      <c r="T60" s="213"/>
      <c r="U60" s="407"/>
    </row>
    <row r="61" spans="1:21" ht="21" thickBot="1">
      <c r="A61" s="237"/>
      <c r="B61" s="251" t="s">
        <v>260</v>
      </c>
      <c r="C61" s="251"/>
      <c r="D61" s="251"/>
      <c r="E61" s="251"/>
      <c r="F61" s="251"/>
      <c r="G61" s="251" t="s">
        <v>259</v>
      </c>
      <c r="H61" s="251"/>
      <c r="I61" s="251"/>
      <c r="J61" s="251"/>
      <c r="K61" s="56"/>
      <c r="L61" s="266">
        <v>0</v>
      </c>
      <c r="M61" s="225"/>
      <c r="N61" s="267">
        <v>0</v>
      </c>
      <c r="O61" s="236"/>
      <c r="P61" s="45"/>
      <c r="R61" s="94"/>
      <c r="S61" s="94"/>
      <c r="T61" s="213"/>
      <c r="U61" s="407"/>
    </row>
    <row r="62" spans="1:21" ht="21" thickTop="1">
      <c r="A62" s="237"/>
      <c r="B62" s="251"/>
      <c r="C62" s="251"/>
      <c r="D62" s="251"/>
      <c r="E62" s="251"/>
      <c r="F62" s="251"/>
      <c r="G62" s="251"/>
      <c r="H62" s="251"/>
      <c r="I62" s="251"/>
      <c r="J62" s="251"/>
      <c r="K62" s="56"/>
      <c r="L62" s="225"/>
      <c r="M62" s="225"/>
      <c r="N62" s="186"/>
      <c r="O62" s="236"/>
      <c r="P62" s="45"/>
      <c r="R62" s="94"/>
      <c r="S62" s="94"/>
      <c r="T62" s="213"/>
      <c r="U62" s="314"/>
    </row>
    <row r="63" spans="1:21" ht="20.25">
      <c r="A63" s="237"/>
      <c r="B63" s="251"/>
      <c r="C63" s="251"/>
      <c r="D63" s="251"/>
      <c r="E63" s="251"/>
      <c r="F63" s="251"/>
      <c r="G63" s="251"/>
      <c r="H63" s="251"/>
      <c r="I63" s="251"/>
      <c r="J63" s="251"/>
      <c r="K63" s="56"/>
      <c r="L63" s="225"/>
      <c r="M63" s="225"/>
      <c r="N63" s="186"/>
      <c r="O63" s="236"/>
      <c r="P63" s="45"/>
      <c r="R63" s="94"/>
      <c r="S63" s="94"/>
      <c r="T63" s="213"/>
      <c r="U63" s="314"/>
    </row>
    <row r="64" spans="1:21" ht="20.25">
      <c r="A64" s="215">
        <v>8</v>
      </c>
      <c r="B64" s="394" t="s">
        <v>201</v>
      </c>
      <c r="C64" s="118"/>
      <c r="D64" s="118"/>
      <c r="E64" s="118"/>
      <c r="F64" s="118"/>
      <c r="G64" s="118"/>
      <c r="H64" s="118"/>
      <c r="I64" s="118"/>
      <c r="J64" s="118"/>
      <c r="K64" s="55"/>
      <c r="L64" s="118"/>
      <c r="M64" s="118"/>
      <c r="N64" s="118"/>
      <c r="O64" s="55"/>
      <c r="P64" s="39"/>
      <c r="R64" s="94"/>
      <c r="S64" s="94"/>
      <c r="T64" s="213"/>
      <c r="U64" s="314"/>
    </row>
    <row r="65" spans="1:21" ht="20.25">
      <c r="A65" s="237"/>
      <c r="B65" s="394" t="s">
        <v>85</v>
      </c>
      <c r="C65" s="118"/>
      <c r="D65" s="118"/>
      <c r="E65" s="118"/>
      <c r="F65" s="118"/>
      <c r="G65" s="118"/>
      <c r="H65" s="118"/>
      <c r="I65" s="118"/>
      <c r="J65" s="118"/>
      <c r="K65" s="118"/>
      <c r="L65" s="118"/>
      <c r="M65" s="118"/>
      <c r="N65" s="118"/>
      <c r="O65" s="118"/>
      <c r="P65" s="39"/>
      <c r="R65" s="94"/>
      <c r="S65" s="94"/>
      <c r="T65" s="213"/>
      <c r="U65" s="314"/>
    </row>
    <row r="66" spans="1:21" ht="20.25">
      <c r="A66" s="237"/>
      <c r="B66" s="118"/>
      <c r="C66" s="118"/>
      <c r="D66" s="118"/>
      <c r="E66" s="118"/>
      <c r="F66" s="118"/>
      <c r="G66" s="398" t="s">
        <v>69</v>
      </c>
      <c r="H66" s="118"/>
      <c r="I66" s="398" t="s">
        <v>46</v>
      </c>
      <c r="J66" s="398"/>
      <c r="K66" s="398" t="s">
        <v>47</v>
      </c>
      <c r="L66" s="398" t="s">
        <v>48</v>
      </c>
      <c r="M66" s="118"/>
      <c r="N66" s="398" t="s">
        <v>82</v>
      </c>
      <c r="O66" s="398" t="s">
        <v>82</v>
      </c>
      <c r="P66" s="39"/>
      <c r="R66" s="94"/>
      <c r="S66" s="94"/>
      <c r="T66" s="213"/>
      <c r="U66" s="55"/>
    </row>
    <row r="67" spans="1:21" ht="20.25">
      <c r="A67" s="237"/>
      <c r="B67" s="118"/>
      <c r="C67" s="118"/>
      <c r="D67" s="118"/>
      <c r="E67" s="118"/>
      <c r="F67" s="118"/>
      <c r="G67" s="398" t="s">
        <v>50</v>
      </c>
      <c r="H67" s="118"/>
      <c r="I67" s="398" t="s">
        <v>50</v>
      </c>
      <c r="J67" s="398"/>
      <c r="K67" s="399" t="s">
        <v>50</v>
      </c>
      <c r="L67" s="399" t="s">
        <v>50</v>
      </c>
      <c r="M67" s="118"/>
      <c r="N67" s="400">
        <v>2022</v>
      </c>
      <c r="O67" s="400">
        <v>2021</v>
      </c>
      <c r="P67" s="39"/>
      <c r="R67" s="94"/>
      <c r="S67" s="94"/>
      <c r="T67" s="213"/>
      <c r="U67" s="409"/>
    </row>
    <row r="68" spans="1:21" ht="20.25">
      <c r="A68" s="237"/>
      <c r="B68" s="118"/>
      <c r="C68" s="118"/>
      <c r="D68" s="118"/>
      <c r="E68" s="118"/>
      <c r="F68" s="118"/>
      <c r="G68" s="398" t="s">
        <v>52</v>
      </c>
      <c r="H68" s="398"/>
      <c r="I68" s="398" t="s">
        <v>52</v>
      </c>
      <c r="J68" s="398"/>
      <c r="K68" s="398" t="s">
        <v>52</v>
      </c>
      <c r="L68" s="398" t="s">
        <v>52</v>
      </c>
      <c r="M68" s="398"/>
      <c r="N68" s="400" t="s">
        <v>52</v>
      </c>
      <c r="O68" s="400" t="s">
        <v>52</v>
      </c>
      <c r="P68" s="39"/>
      <c r="R68" s="94"/>
      <c r="S68" s="94"/>
      <c r="T68" s="213"/>
      <c r="U68" s="189"/>
    </row>
    <row r="69" spans="1:19" ht="20.25">
      <c r="A69" s="237"/>
      <c r="B69" s="118" t="s">
        <v>203</v>
      </c>
      <c r="C69" s="118"/>
      <c r="D69" s="118"/>
      <c r="E69" s="118"/>
      <c r="F69" s="118"/>
      <c r="G69" s="186"/>
      <c r="H69" s="186"/>
      <c r="I69" s="186"/>
      <c r="J69" s="186"/>
      <c r="K69" s="186"/>
      <c r="L69" s="186"/>
      <c r="M69" s="186"/>
      <c r="N69" s="189"/>
      <c r="O69" s="186"/>
      <c r="P69" s="39"/>
      <c r="R69" s="94"/>
      <c r="S69" s="94"/>
    </row>
    <row r="70" spans="1:19" ht="20.25">
      <c r="A70" s="237"/>
      <c r="B70" s="118" t="s">
        <v>204</v>
      </c>
      <c r="C70" s="118"/>
      <c r="D70" s="118"/>
      <c r="E70" s="118"/>
      <c r="F70" s="118"/>
      <c r="G70" s="186"/>
      <c r="H70" s="186"/>
      <c r="I70" s="186"/>
      <c r="J70" s="186"/>
      <c r="K70" s="186"/>
      <c r="L70" s="306">
        <v>152552.99</v>
      </c>
      <c r="M70" s="186"/>
      <c r="N70" s="312">
        <f>SUM(G70:M70)</f>
        <v>152552.99</v>
      </c>
      <c r="O70" s="288">
        <v>172898.36</v>
      </c>
      <c r="P70" s="39"/>
      <c r="R70" s="94"/>
      <c r="S70" s="94"/>
    </row>
    <row r="71" spans="1:19" ht="20.25">
      <c r="A71" s="237"/>
      <c r="B71" s="118" t="s">
        <v>68</v>
      </c>
      <c r="C71" s="118"/>
      <c r="D71" s="118"/>
      <c r="E71" s="118" t="s">
        <v>261</v>
      </c>
      <c r="F71" s="118"/>
      <c r="G71" s="306">
        <v>3631.29</v>
      </c>
      <c r="H71" s="186"/>
      <c r="I71" s="306">
        <v>2381.25</v>
      </c>
      <c r="J71" s="186"/>
      <c r="K71" s="306">
        <v>67791.71</v>
      </c>
      <c r="L71" s="186"/>
      <c r="M71" s="186"/>
      <c r="N71" s="312">
        <f>SUM(G71:M71)</f>
        <v>73804.25</v>
      </c>
      <c r="O71" s="288">
        <v>21474.54</v>
      </c>
      <c r="P71" s="39"/>
      <c r="R71" s="94"/>
      <c r="S71" s="94"/>
    </row>
    <row r="72" spans="1:19" ht="20.25">
      <c r="A72" s="237"/>
      <c r="B72" s="118"/>
      <c r="C72" s="118"/>
      <c r="D72" s="118"/>
      <c r="E72" s="118" t="s">
        <v>172</v>
      </c>
      <c r="F72" s="118"/>
      <c r="G72" s="306">
        <v>46701.92</v>
      </c>
      <c r="H72" s="186"/>
      <c r="I72" s="186"/>
      <c r="J72" s="186"/>
      <c r="K72" s="186">
        <v>1860</v>
      </c>
      <c r="L72" s="186"/>
      <c r="M72" s="186"/>
      <c r="N72" s="322">
        <f>SUM(G72:M72)</f>
        <v>48561.92</v>
      </c>
      <c r="O72" s="288">
        <v>43592.53</v>
      </c>
      <c r="P72" s="39"/>
      <c r="R72" s="94"/>
      <c r="S72" s="94"/>
    </row>
    <row r="73" spans="1:19" ht="20.25">
      <c r="A73" s="237"/>
      <c r="B73" s="118" t="s">
        <v>205</v>
      </c>
      <c r="C73" s="118"/>
      <c r="D73" s="118"/>
      <c r="E73" s="118"/>
      <c r="F73" s="118"/>
      <c r="G73" s="186"/>
      <c r="H73" s="186"/>
      <c r="I73" s="186"/>
      <c r="J73" s="186"/>
      <c r="K73" s="186"/>
      <c r="L73" s="186"/>
      <c r="M73" s="186"/>
      <c r="N73" s="312"/>
      <c r="O73" s="288"/>
      <c r="P73" s="39"/>
      <c r="R73" s="94"/>
      <c r="S73" s="94"/>
    </row>
    <row r="74" spans="1:19" ht="20.25">
      <c r="A74" s="237"/>
      <c r="B74" s="118" t="s">
        <v>206</v>
      </c>
      <c r="C74" s="118"/>
      <c r="D74" s="118"/>
      <c r="E74" s="118"/>
      <c r="F74" s="118"/>
      <c r="G74" s="306">
        <v>-56948.01</v>
      </c>
      <c r="H74" s="186"/>
      <c r="I74" s="186"/>
      <c r="J74" s="186"/>
      <c r="K74" s="186"/>
      <c r="L74" s="186"/>
      <c r="M74" s="186"/>
      <c r="N74" s="322">
        <f>SUM(G74:M74)</f>
        <v>-56948.01</v>
      </c>
      <c r="O74" s="401">
        <v>-56644.5</v>
      </c>
      <c r="P74" s="39"/>
      <c r="R74" s="94"/>
      <c r="S74" s="94"/>
    </row>
    <row r="75" spans="1:19" ht="20.25">
      <c r="A75" s="237"/>
      <c r="B75" s="118" t="s">
        <v>207</v>
      </c>
      <c r="C75" s="118"/>
      <c r="D75" s="118"/>
      <c r="E75" s="118"/>
      <c r="F75" s="118"/>
      <c r="G75" s="186"/>
      <c r="H75" s="186"/>
      <c r="I75" s="186"/>
      <c r="J75" s="186"/>
      <c r="K75" s="192"/>
      <c r="L75" s="192"/>
      <c r="M75" s="186"/>
      <c r="N75" s="322"/>
      <c r="O75" s="292"/>
      <c r="P75" s="39"/>
      <c r="R75" s="94"/>
      <c r="S75" s="94"/>
    </row>
    <row r="76" spans="1:19" ht="21" thickBot="1">
      <c r="A76" s="237"/>
      <c r="B76" s="394" t="s">
        <v>86</v>
      </c>
      <c r="C76" s="118"/>
      <c r="D76" s="118"/>
      <c r="E76" s="118"/>
      <c r="F76" s="118"/>
      <c r="G76" s="402">
        <f>SUM(G69:G75)</f>
        <v>-6614.800000000003</v>
      </c>
      <c r="H76" s="288"/>
      <c r="I76" s="402">
        <f>SUM(I71:I75)</f>
        <v>2381.25</v>
      </c>
      <c r="J76" s="288"/>
      <c r="K76" s="402">
        <f>SUM(K71:K75)</f>
        <v>69651.71</v>
      </c>
      <c r="L76" s="402">
        <f>SUM(L70:L75)</f>
        <v>152552.99</v>
      </c>
      <c r="M76" s="186"/>
      <c r="N76" s="402">
        <f>SUM(N70:N75)</f>
        <v>217971.14999999997</v>
      </c>
      <c r="O76" s="403">
        <f>SUM(O70:O75)</f>
        <v>181320.93</v>
      </c>
      <c r="P76" s="39"/>
      <c r="R76" s="94"/>
      <c r="S76" s="94"/>
    </row>
    <row r="77" spans="1:20" ht="21" thickTop="1">
      <c r="A77" s="237"/>
      <c r="B77" s="118"/>
      <c r="C77" s="118"/>
      <c r="D77" s="118"/>
      <c r="E77" s="118"/>
      <c r="F77" s="118"/>
      <c r="G77" s="186"/>
      <c r="H77" s="186"/>
      <c r="I77" s="186"/>
      <c r="J77" s="186"/>
      <c r="K77" s="186"/>
      <c r="L77" s="186"/>
      <c r="M77" s="186"/>
      <c r="N77" s="306"/>
      <c r="O77" s="186"/>
      <c r="P77" s="59"/>
      <c r="R77" s="94"/>
      <c r="S77" s="94"/>
      <c r="T77" s="85" t="s">
        <v>118</v>
      </c>
    </row>
    <row r="78" spans="1:19" ht="20.25">
      <c r="A78" s="237"/>
      <c r="B78" s="118"/>
      <c r="C78" s="118"/>
      <c r="D78" s="118"/>
      <c r="E78" s="118"/>
      <c r="F78" s="118"/>
      <c r="G78" s="186"/>
      <c r="H78" s="186"/>
      <c r="I78" s="186"/>
      <c r="J78" s="265"/>
      <c r="K78" s="404"/>
      <c r="L78" s="186"/>
      <c r="M78" s="186"/>
      <c r="N78" s="186"/>
      <c r="O78" s="186"/>
      <c r="P78" s="59"/>
      <c r="R78" s="94"/>
      <c r="S78" s="94"/>
    </row>
    <row r="79" spans="1:19" ht="20.25">
      <c r="A79" s="237"/>
      <c r="B79" s="118"/>
      <c r="C79" s="118"/>
      <c r="D79" s="118"/>
      <c r="E79" s="118"/>
      <c r="F79" s="118"/>
      <c r="G79" s="118"/>
      <c r="H79" s="118"/>
      <c r="I79" s="118"/>
      <c r="J79" s="405"/>
      <c r="K79" s="406"/>
      <c r="L79" s="118"/>
      <c r="M79" s="118"/>
      <c r="N79" s="118"/>
      <c r="O79" s="118"/>
      <c r="P79" s="39"/>
      <c r="R79" s="94"/>
      <c r="S79" s="94"/>
    </row>
    <row r="80" spans="1:19" ht="20.25">
      <c r="A80" s="237"/>
      <c r="B80" s="118"/>
      <c r="C80" s="118"/>
      <c r="D80" s="118"/>
      <c r="E80" s="118"/>
      <c r="F80" s="118"/>
      <c r="G80" s="118"/>
      <c r="H80" s="118"/>
      <c r="I80" s="118"/>
      <c r="J80" s="405"/>
      <c r="K80" s="406"/>
      <c r="L80" s="118"/>
      <c r="M80" s="118"/>
      <c r="N80" s="118"/>
      <c r="O80" s="118"/>
      <c r="P80" s="39"/>
      <c r="R80" s="94"/>
      <c r="S80" s="94"/>
    </row>
    <row r="81" spans="1:19" ht="18">
      <c r="A81" s="237"/>
      <c r="B81" s="251"/>
      <c r="C81" s="251"/>
      <c r="D81" s="251"/>
      <c r="E81" s="251"/>
      <c r="F81" s="251"/>
      <c r="G81" s="251"/>
      <c r="H81" s="251"/>
      <c r="I81" s="251"/>
      <c r="J81" s="241"/>
      <c r="K81" s="237"/>
      <c r="L81" s="251"/>
      <c r="M81" s="251"/>
      <c r="N81" s="251"/>
      <c r="O81" s="251"/>
      <c r="P81" s="45"/>
      <c r="R81" s="94"/>
      <c r="S81" s="94"/>
    </row>
    <row r="82" spans="1:19" ht="18">
      <c r="A82" s="237"/>
      <c r="B82" s="251"/>
      <c r="C82" s="251"/>
      <c r="D82" s="251"/>
      <c r="E82" s="251"/>
      <c r="F82" s="251"/>
      <c r="G82" s="251"/>
      <c r="H82" s="251"/>
      <c r="I82" s="251"/>
      <c r="J82" s="251"/>
      <c r="K82" s="251"/>
      <c r="L82" s="251"/>
      <c r="M82" s="251"/>
      <c r="N82" s="251"/>
      <c r="O82" s="251"/>
      <c r="P82" s="45"/>
      <c r="R82" s="94"/>
      <c r="S82" s="94"/>
    </row>
    <row r="83" spans="1:16" ht="18">
      <c r="A83" s="120"/>
      <c r="B83" s="120"/>
      <c r="C83" s="120"/>
      <c r="D83" s="120"/>
      <c r="E83" s="120"/>
      <c r="F83" s="120"/>
      <c r="G83" s="120"/>
      <c r="H83" s="120"/>
      <c r="I83" s="120"/>
      <c r="J83" s="120"/>
      <c r="K83" s="120"/>
      <c r="L83" s="120"/>
      <c r="M83" s="120"/>
      <c r="N83" s="120"/>
      <c r="O83" s="120"/>
      <c r="P83" s="45"/>
    </row>
    <row r="84" spans="1:16" ht="18">
      <c r="A84" s="120"/>
      <c r="B84" s="120"/>
      <c r="C84" s="120"/>
      <c r="D84" s="120"/>
      <c r="E84" s="120"/>
      <c r="F84" s="120"/>
      <c r="G84" s="120"/>
      <c r="H84" s="120"/>
      <c r="I84" s="120"/>
      <c r="J84" s="120"/>
      <c r="K84" s="120"/>
      <c r="L84" s="120"/>
      <c r="M84" s="120"/>
      <c r="N84" s="120"/>
      <c r="O84" s="120"/>
      <c r="P84" s="45"/>
    </row>
    <row r="85" spans="1:16" ht="18">
      <c r="A85" s="120"/>
      <c r="B85" s="120"/>
      <c r="C85" s="120"/>
      <c r="D85" s="120"/>
      <c r="E85" s="120"/>
      <c r="F85" s="120"/>
      <c r="G85" s="120"/>
      <c r="H85" s="120"/>
      <c r="I85" s="120"/>
      <c r="J85" s="120"/>
      <c r="K85" s="120"/>
      <c r="L85" s="120"/>
      <c r="M85" s="120"/>
      <c r="N85" s="120"/>
      <c r="O85" s="120"/>
      <c r="P85" s="45"/>
    </row>
    <row r="86" ht="18">
      <c r="P86" s="45"/>
    </row>
    <row r="87" ht="18">
      <c r="P87" s="45"/>
    </row>
    <row r="88" ht="18">
      <c r="P88" s="45"/>
    </row>
    <row r="89" ht="3" customHeight="1">
      <c r="P89" s="45"/>
    </row>
    <row r="90" ht="18">
      <c r="P90" s="45"/>
    </row>
    <row r="91" ht="18">
      <c r="P91" s="45"/>
    </row>
    <row r="92" ht="18">
      <c r="P92" s="45"/>
    </row>
    <row r="93" ht="18">
      <c r="P93" s="89"/>
    </row>
    <row r="94" ht="18">
      <c r="P94" s="45"/>
    </row>
    <row r="95" ht="18">
      <c r="P95" s="45"/>
    </row>
    <row r="96" ht="18">
      <c r="P96" s="45"/>
    </row>
    <row r="97" ht="18">
      <c r="P97" s="45"/>
    </row>
    <row r="98" ht="18">
      <c r="P98" s="45"/>
    </row>
    <row r="99" ht="18">
      <c r="P99" s="45"/>
    </row>
    <row r="100" ht="18">
      <c r="P100" s="45"/>
    </row>
    <row r="101" ht="3.75" customHeight="1">
      <c r="P101" s="45"/>
    </row>
    <row r="102" ht="18">
      <c r="P102" s="45"/>
    </row>
    <row r="103" ht="18">
      <c r="P103" s="45"/>
    </row>
    <row r="104" ht="18">
      <c r="P104" s="45"/>
    </row>
    <row r="105" ht="18">
      <c r="P105" s="45"/>
    </row>
    <row r="106" ht="18">
      <c r="P106" s="45"/>
    </row>
    <row r="107" ht="18">
      <c r="P107" s="45"/>
    </row>
    <row r="108" ht="18">
      <c r="P108" s="45"/>
    </row>
    <row r="109" spans="1:16" ht="18">
      <c r="A109" s="53"/>
      <c r="B109" s="45"/>
      <c r="C109" s="45"/>
      <c r="D109" s="45"/>
      <c r="E109" s="45"/>
      <c r="F109" s="45"/>
      <c r="G109" s="45"/>
      <c r="H109" s="45"/>
      <c r="I109" s="45"/>
      <c r="J109" s="45"/>
      <c r="K109" s="56"/>
      <c r="L109" s="45"/>
      <c r="M109" s="45"/>
      <c r="N109" s="45"/>
      <c r="O109" s="56"/>
      <c r="P109" s="45"/>
    </row>
    <row r="110" spans="1:16" ht="18">
      <c r="A110" s="53"/>
      <c r="B110" s="96"/>
      <c r="C110" s="89"/>
      <c r="D110" s="89"/>
      <c r="E110" s="89"/>
      <c r="F110" s="89"/>
      <c r="G110" s="89"/>
      <c r="H110" s="89"/>
      <c r="I110" s="89"/>
      <c r="J110" s="89"/>
      <c r="K110" s="97"/>
      <c r="L110" s="91"/>
      <c r="M110" s="91"/>
      <c r="N110" s="91"/>
      <c r="O110" s="56"/>
      <c r="P110" s="45"/>
    </row>
    <row r="111" spans="1:16" ht="18">
      <c r="A111" s="53"/>
      <c r="B111" s="96"/>
      <c r="C111" s="89"/>
      <c r="D111" s="89"/>
      <c r="E111" s="89"/>
      <c r="F111" s="89"/>
      <c r="G111" s="89"/>
      <c r="H111" s="89"/>
      <c r="I111" s="89"/>
      <c r="J111" s="89"/>
      <c r="K111" s="97"/>
      <c r="L111" s="91"/>
      <c r="M111" s="91"/>
      <c r="N111" s="91"/>
      <c r="O111" s="56"/>
      <c r="P111" s="45"/>
    </row>
    <row r="112" spans="1:16" ht="18">
      <c r="A112" s="53"/>
      <c r="B112" s="96"/>
      <c r="C112" s="89"/>
      <c r="D112" s="89"/>
      <c r="E112" s="89"/>
      <c r="F112" s="89"/>
      <c r="G112" s="89"/>
      <c r="H112" s="89"/>
      <c r="I112" s="89"/>
      <c r="J112" s="89"/>
      <c r="K112" s="56"/>
      <c r="L112" s="89"/>
      <c r="M112" s="89"/>
      <c r="N112" s="89"/>
      <c r="O112" s="56"/>
      <c r="P112" s="45"/>
    </row>
    <row r="113" spans="1:16" ht="18">
      <c r="A113" s="53"/>
      <c r="B113" s="89"/>
      <c r="C113" s="89"/>
      <c r="D113" s="89"/>
      <c r="E113" s="89"/>
      <c r="F113" s="89"/>
      <c r="G113" s="89"/>
      <c r="H113" s="89"/>
      <c r="I113" s="89"/>
      <c r="J113" s="89"/>
      <c r="K113" s="92"/>
      <c r="L113" s="92"/>
      <c r="M113" s="92"/>
      <c r="N113" s="92"/>
      <c r="O113" s="56"/>
      <c r="P113" s="45"/>
    </row>
    <row r="114" spans="1:16" ht="18">
      <c r="A114" s="53"/>
      <c r="B114" s="89"/>
      <c r="C114" s="89"/>
      <c r="D114" s="89"/>
      <c r="E114" s="89"/>
      <c r="F114" s="89"/>
      <c r="G114" s="89"/>
      <c r="H114" s="89"/>
      <c r="I114" s="89"/>
      <c r="J114" s="89"/>
      <c r="K114" s="92"/>
      <c r="L114" s="92"/>
      <c r="M114" s="92"/>
      <c r="N114" s="92"/>
      <c r="O114" s="56"/>
      <c r="P114" s="45"/>
    </row>
    <row r="115" spans="1:16" ht="18">
      <c r="A115" s="53"/>
      <c r="B115" s="89"/>
      <c r="C115" s="89"/>
      <c r="D115" s="89"/>
      <c r="E115" s="89"/>
      <c r="F115" s="89"/>
      <c r="G115" s="89"/>
      <c r="H115" s="89"/>
      <c r="I115" s="89"/>
      <c r="J115" s="89"/>
      <c r="K115" s="92"/>
      <c r="L115" s="92"/>
      <c r="M115" s="92"/>
      <c r="N115" s="92"/>
      <c r="O115" s="56"/>
      <c r="P115" s="45"/>
    </row>
    <row r="116" spans="1:16" ht="18">
      <c r="A116" s="53"/>
      <c r="B116" s="89"/>
      <c r="C116" s="89"/>
      <c r="D116" s="89"/>
      <c r="E116" s="89"/>
      <c r="F116" s="89"/>
      <c r="G116" s="89"/>
      <c r="H116" s="89"/>
      <c r="I116" s="89"/>
      <c r="J116" s="89"/>
      <c r="K116" s="92"/>
      <c r="L116" s="92"/>
      <c r="M116" s="92"/>
      <c r="N116" s="92"/>
      <c r="O116" s="56"/>
      <c r="P116" s="45"/>
    </row>
    <row r="117" spans="1:16" ht="18">
      <c r="A117" s="53"/>
      <c r="B117" s="89"/>
      <c r="C117" s="89"/>
      <c r="D117" s="89"/>
      <c r="E117" s="89"/>
      <c r="F117" s="89"/>
      <c r="G117" s="89"/>
      <c r="H117" s="89"/>
      <c r="I117" s="89"/>
      <c r="J117" s="89"/>
      <c r="K117" s="92"/>
      <c r="L117" s="92"/>
      <c r="M117" s="92"/>
      <c r="N117" s="92"/>
      <c r="O117" s="56"/>
      <c r="P117" s="45"/>
    </row>
    <row r="118" spans="1:16" ht="3" customHeight="1">
      <c r="A118" s="53"/>
      <c r="B118" s="89"/>
      <c r="C118" s="89"/>
      <c r="D118" s="89"/>
      <c r="E118" s="89"/>
      <c r="F118" s="89"/>
      <c r="G118" s="89"/>
      <c r="H118" s="89"/>
      <c r="I118" s="89"/>
      <c r="J118" s="89"/>
      <c r="K118" s="92"/>
      <c r="L118" s="92"/>
      <c r="M118" s="92"/>
      <c r="N118" s="92"/>
      <c r="O118" s="56"/>
      <c r="P118" s="45"/>
    </row>
    <row r="119" spans="1:16" ht="18">
      <c r="A119" s="53"/>
      <c r="B119" s="89"/>
      <c r="C119" s="89"/>
      <c r="D119" s="89"/>
      <c r="E119" s="89"/>
      <c r="F119" s="89"/>
      <c r="G119" s="89"/>
      <c r="H119" s="89"/>
      <c r="I119" s="89"/>
      <c r="J119" s="89"/>
      <c r="K119" s="92"/>
      <c r="L119" s="92"/>
      <c r="M119" s="92"/>
      <c r="N119" s="92"/>
      <c r="O119" s="56"/>
      <c r="P119" s="45"/>
    </row>
    <row r="120" spans="1:16" ht="18">
      <c r="A120" s="77"/>
      <c r="B120" s="54"/>
      <c r="C120" s="45"/>
      <c r="D120" s="45"/>
      <c r="E120" s="45"/>
      <c r="F120" s="45"/>
      <c r="G120" s="45"/>
      <c r="H120" s="45"/>
      <c r="I120" s="45"/>
      <c r="J120" s="45"/>
      <c r="K120" s="45"/>
      <c r="L120" s="45"/>
      <c r="M120" s="45"/>
      <c r="N120" s="45"/>
      <c r="O120" s="45"/>
      <c r="P120" s="45"/>
    </row>
    <row r="121" ht="18">
      <c r="A121" s="77">
        <v>9</v>
      </c>
    </row>
    <row r="122" ht="18">
      <c r="A122" s="53"/>
    </row>
    <row r="123" ht="18">
      <c r="A123" s="53"/>
    </row>
    <row r="124" ht="18">
      <c r="A124" s="53"/>
    </row>
    <row r="125" ht="18">
      <c r="A125" s="53"/>
    </row>
    <row r="126" ht="18">
      <c r="A126" s="53"/>
    </row>
    <row r="127" ht="18">
      <c r="A127" s="53"/>
    </row>
    <row r="128" ht="18">
      <c r="A128" s="53"/>
    </row>
    <row r="129" ht="18">
      <c r="A129" s="53"/>
    </row>
    <row r="130" ht="18">
      <c r="A130" s="53"/>
    </row>
    <row r="131" ht="18">
      <c r="A131" s="53"/>
    </row>
    <row r="132" ht="3" customHeight="1">
      <c r="A132" s="53"/>
    </row>
    <row r="133" ht="18">
      <c r="A133" s="53"/>
    </row>
    <row r="134" ht="18">
      <c r="A134" s="45"/>
    </row>
    <row r="137" ht="3.75" customHeight="1"/>
    <row r="146" ht="3.75" customHeight="1"/>
    <row r="153" ht="12.75">
      <c r="A153" s="98"/>
    </row>
    <row r="154" ht="12.75">
      <c r="A154" s="98"/>
    </row>
    <row r="155" ht="12.75">
      <c r="A155" s="98"/>
    </row>
    <row r="156" ht="12.75">
      <c r="A156" s="98"/>
    </row>
    <row r="157" ht="12.75">
      <c r="A157" s="98"/>
    </row>
    <row r="158" ht="12.75">
      <c r="A158" s="98"/>
    </row>
    <row r="159" ht="12.75">
      <c r="A159" s="98"/>
    </row>
    <row r="160" ht="12.75">
      <c r="A160" s="98"/>
    </row>
    <row r="161" ht="12.75">
      <c r="A161" s="98"/>
    </row>
    <row r="162" ht="12.75">
      <c r="A162" s="98"/>
    </row>
    <row r="163" ht="12.75">
      <c r="A163" s="98"/>
    </row>
    <row r="164" ht="12.75">
      <c r="A164" s="98"/>
    </row>
  </sheetData>
  <sheetProtection/>
  <mergeCells count="1">
    <mergeCell ref="A1:O1"/>
  </mergeCells>
  <printOptions/>
  <pageMargins left="0.75" right="0.5" top="0.49" bottom="0.17" header="0.4" footer="0.17"/>
  <pageSetup fitToHeight="1" fitToWidth="1" horizontalDpi="600" verticalDpi="600" orientation="portrait" scale="49" r:id="rId1"/>
  <rowBreaks count="1" manualBreakCount="1">
    <brk id="7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Rob Leech</cp:lastModifiedBy>
  <cp:lastPrinted>2023-04-27T17:02:40Z</cp:lastPrinted>
  <dcterms:created xsi:type="dcterms:W3CDTF">2001-11-23T16:28:53Z</dcterms:created>
  <dcterms:modified xsi:type="dcterms:W3CDTF">2023-05-02T16:28:21Z</dcterms:modified>
  <cp:category/>
  <cp:version/>
  <cp:contentType/>
  <cp:contentStatus/>
</cp:coreProperties>
</file>